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ail-kanzai\Downloads\"/>
    </mc:Choice>
  </mc:AlternateContent>
  <xr:revisionPtr revIDLastSave="0" documentId="13_ncr:1_{4D44039E-4DBC-466B-97E0-4186AC7FFE0F}"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W34" i="10"/>
  <c r="BW35" i="10" s="1"/>
  <c r="BW36" i="10" s="1"/>
  <c r="BW37" i="10" s="1"/>
  <c r="BW38" i="10" s="1"/>
  <c r="BW39" i="10" s="1"/>
  <c r="BW40" i="10" s="1"/>
  <c r="BW41" i="10" s="1"/>
  <c r="BW42" i="10" s="1"/>
  <c r="BW43" i="10" s="1"/>
  <c r="BE34" i="10"/>
  <c r="U34" i="10"/>
  <c r="U35" i="10" s="1"/>
  <c r="U36"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<sst xmlns="http://schemas.openxmlformats.org/spreadsheetml/2006/main" count="1102" uniqueCount="573">
  <si>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</si>
  <si>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</si>
  <si>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</si>
  <si>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</si>
  <si>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</si>
  <si>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</si>
  <si>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</si>
  <si>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</si>
  <si>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</si>
  <si>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</si>
  <si>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</si>
  <si>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</si>
  <si>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</si>
  <si>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</si>
  <si>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</si>
  <si>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</si>
  <si>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</si>
  <si>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</si>
  <si>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</si>
  <si>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</si>
  <si>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</si>
  <si>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</si>
  <si>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</si>
  <si>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</si>
  <si>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</si>
  <si>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</si>
  <si>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</si>
  <si>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</si>
  <si>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</si>
  <si>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</si>
  <si>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</si>
  <si>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</si>
  <si>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</si>
  <si>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</si>
  <si>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</si>
  <si>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</si>
  <si>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</si>
  <si>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</si>
  <si>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</si>
  <si>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</si>
  <si>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</si>
  <si>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</si>
  <si>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</si>
  <si>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</si>
  <si>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</si>
  <si>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</si>
  <si>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</si>
  <si>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</si>
  <si>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</si>
  <si>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</si>
  <si>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</si>
  <si>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</si>
  <si>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</si>
  <si>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</si>
  <si>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</si>
  <si>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</si>
  <si>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</si>
  <si>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</si>
  <si>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</si>
  <si>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</si>
  <si>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</si>
  <si>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</si>
  <si>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</si>
  <si>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</si>
  <si>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</si>
  <si>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</si>
  <si>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</si>
  <si>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</si>
  <si>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</si>
  <si>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</si>
  <si>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</si>
  <si>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</si>
  <si>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</si>
  <si>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</si>
  <si>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</si>
  <si>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</si>
  <si>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</si>
  <si>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</si>
  <si>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</si>
  <si>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</si>
  <si>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</si>
  <si>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</si>
  <si>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</si>
  <si>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</si>
  <si>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</si>
  <si>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</si>
  <si>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</si>
  <si>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</si>
  <si>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</si>
  <si>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</si>
  <si>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</si>
  <si>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</si>
  <si>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</si>
  <si>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</si>
  <si>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阿賀野市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</si>
  <si>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</si>
  <si>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</si>
  <si>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</si>
  <si>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</si>
  <si>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</si>
  <si>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</si>
  <si>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</si>
  <si>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</si>
  <si>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</si>
  <si>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</si>
  <si>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</si>
  <si>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</si>
  <si>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</si>
  <si>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</si>
  <si>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</si>
  <si>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</si>
  <si>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</si>
  <si>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</si>
  <si>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</si>
  <si>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</si>
  <si>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</si>
  <si>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</si>
  <si>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</si>
  <si>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</si>
  <si>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</si>
  <si>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</si>
  <si>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</si>
  <si>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</si>
  <si>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</si>
  <si>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</si>
  <si>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</si>
  <si>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</si>
  <si>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</si>
  <si>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</si>
  <si>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</si>
  <si>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</si>
  <si>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</si>
  <si>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</si>
  <si>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</si>
  <si>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</si>
  <si>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</si>
  <si>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</si>
  <si>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</si>
  <si>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</si>
  <si>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</si>
  <si>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</si>
  <si>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</si>
  <si>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</si>
  <si>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</si>
  <si>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</si>
  <si>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</si>
  <si>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</si>
  <si>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</si>
  <si>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</si>
  <si>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</si>
  <si>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</si>
  <si>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</si>
  <si>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</si>
  <si>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</si>
  <si>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</si>
  <si>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</si>
  <si>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</si>
  <si>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</si>
  <si>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</si>
  <si>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</si>
  <si>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</si>
  <si>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</si>
  <si>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</si>
  <si>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</si>
  <si>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</si>
  <si>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</si>
  <si>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</si>
  <si>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</si>
  <si>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</si>
  <si>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</si>
  <si>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</si>
  <si>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</si>
  <si>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</si>
  <si>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</si>
  <si>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</si>
  <si>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</si>
  <si>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</si>
  <si>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</si>
  <si>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</si>
  <si>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</si>
  <si>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</si>
  <si>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</si>
  <si>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</si>
  <si>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</si>
  <si>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</si>
  <si>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</si>
  <si>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</si>
  <si>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</si>
  <si>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</si>
  <si>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</si>
  <si>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</si>
  <si>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</si>
  <si>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</si>
  <si>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</si>
  <si>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</si>
  <si>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</si>
  <si>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</si>
  <si>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</si>
  <si>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</si>
  <si>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</si>
  <si>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</si>
  <si>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</si>
  <si>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新潟県阿賀野市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</si>
  <si>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</si>
  <si>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</si>
  <si>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</si>
  <si>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</si>
  <si>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</si>
  <si>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</si>
  <si>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</si>
  <si>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</si>
  <si>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</si>
  <si>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</si>
  <si>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</si>
  <si>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</si>
  <si>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</si>
  <si>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</si>
  <si>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</si>
  <si>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</si>
  <si>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</si>
  <si>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</si>
  <si>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</si>
  <si>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</si>
  <si>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</si>
  <si>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</si>
  <si>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</si>
  <si>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</si>
  <si>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</si>
  <si>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</si>
  <si>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</si>
  <si>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</si>
  <si>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</si>
  <si>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</si>
  <si>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</si>
  <si>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</si>
  <si>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</si>
  <si>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</si>
  <si>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</si>
  <si>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</si>
  <si>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</si>
  <si>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</si>
  <si>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</si>
  <si>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</si>
  <si>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</si>
  <si>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</si>
  <si>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</si>
  <si>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</si>
  <si>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</si>
  <si>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</si>
  <si>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</si>
  <si>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</si>
  <si>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</si>
  <si>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</si>
  <si>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</si>
  <si>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</si>
  <si>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</si>
  <si>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</si>
  <si>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</si>
  <si>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</si>
  <si>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</si>
  <si>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</si>
  <si>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</si>
  <si>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</si>
  <si>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</si>
  <si>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</si>
  <si>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</si>
  <si>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</si>
  <si>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</si>
  <si>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</si>
  <si>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</si>
  <si>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</si>
  <si>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</si>
  <si>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</si>
  <si>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</si>
  <si>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</si>
  <si>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</si>
  <si>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</si>
  <si>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</si>
  <si>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</si>
  <si>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</si>
  <si>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</si>
  <si>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</si>
  <si>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</si>
  <si>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</si>
  <si>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</si>
  <si>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</si>
  <si>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</si>
  <si>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</si>
  <si>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</si>
  <si>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</si>
  <si>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</si>
  <si>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</si>
  <si>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</si>
  <si>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</si>
  <si>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</si>
  <si>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</si>
  <si>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</si>
  <si>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</si>
  <si>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</si>
  <si>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</si>
  <si>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</si>
  <si>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</si>
  <si>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</si>
  <si>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</si>
  <si>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</si>
  <si>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</si>
  <si>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</si>
  <si>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</si>
  <si>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</si>
  <si>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</si>
  <si>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</si>
  <si>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</si>
  <si>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</si>
  <si>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</si>
  <si>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</si>
  <si>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</si>
  <si>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</si>
  <si>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</si>
  <si>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</si>
  <si>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</si>
  <si>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</si>
  <si>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</si>
  <si>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</si>
  <si>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</si>
  <si>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</si>
  <si>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</si>
  <si>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</si>
  <si>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</si>
  <si>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</si>
  <si>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</si>
  <si>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</si>
  <si>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</si>
  <si>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</si>
  <si>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</si>
  <si>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</si>
  <si>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</si>
  <si>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</si>
  <si>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</si>
  <si>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</si>
  <si>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</si>
  <si>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</si>
  <si>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</si>
  <si>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</si>
  <si>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</si>
  <si>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</si>
  <si>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</si>
  <si>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</si>
  <si>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</si>
  <si>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</si>
  <si>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</si>
  <si>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</si>
  <si>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</si>
  <si>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</si>
  <si>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新潟県阿賀野市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</si>
  <si>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</si>
  <si>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</si>
  <si>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</si>
  <si>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</si>
  <si>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</si>
  <si>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</si>
  <si>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</si>
  <si>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</si>
  <si>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</si>
  <si>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</si>
  <si>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</si>
  <si>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</si>
  <si>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</si>
  <si>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</si>
  <si>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</si>
  <si>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</si>
  <si>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</si>
  <si>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</si>
  <si>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</si>
  <si>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</si>
  <si>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</si>
  <si>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</si>
  <si>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</si>
  <si>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</si>
  <si>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</si>
  <si>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</si>
  <si>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</si>
  <si>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</si>
  <si>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</si>
  <si>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</si>
  <si>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</si>
  <si>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</si>
  <si>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</si>
  <si>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</si>
  <si>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</si>
  <si>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</si>
  <si>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</si>
  <si>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</si>
  <si>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</si>
  <si>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</si>
  <si>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</si>
  <si>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</si>
  <si>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</si>
  <si>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</si>
  <si>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</si>
  <si>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</si>
  <si>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</si>
  <si>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</si>
  <si>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</si>
  <si>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</si>
  <si>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</si>
  <si>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</si>
  <si>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</si>
  <si>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</si>
  <si>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</si>
  <si>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</si>
  <si>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</si>
  <si>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</si>
  <si>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</si>
  <si>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</si>
  <si>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</si>
  <si>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</si>
  <si>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</si>
  <si>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</si>
  <si>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</si>
  <si>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</si>
  <si>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</si>
  <si>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</si>
  <si>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</si>
  <si>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</si>
  <si>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</si>
  <si>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</si>
  <si>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</si>
  <si>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</si>
  <si>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</si>
  <si>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</si>
  <si>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</si>
  <si>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</si>
  <si>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</si>
  <si>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</si>
  <si>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</si>
  <si>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</si>
  <si>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</si>
  <si>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</si>
  <si>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</si>
  <si>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</si>
  <si>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</si>
  <si>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</si>
  <si>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</si>
  <si>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</si>
  <si>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</si>
  <si>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</si>
  <si>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</si>
  <si>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</si>
  <si>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</si>
  <si>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</si>
  <si>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</si>
  <si>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</si>
  <si>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</si>
  <si>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</si>
  <si>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</si>
  <si>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</si>
  <si>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</si>
  <si>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</si>
  <si>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</si>
  <si>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</si>
  <si>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</si>
  <si>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</si>
  <si>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</si>
  <si>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</si>
  <si>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</si>
  <si>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</si>
  <si>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</si>
  <si>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</si>
  <si>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</si>
  <si>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</si>
  <si>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</si>
  <si>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</si>
  <si>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</si>
  <si>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</si>
  <si>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</si>
  <si>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</si>
  <si>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</si>
  <si>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</si>
  <si>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</si>
  <si>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</si>
  <si>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</si>
  <si>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</si>
  <si>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</si>
  <si>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</si>
  <si>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</si>
  <si>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</si>
  <si>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</si>
  <si>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</si>
  <si>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</si>
  <si>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</si>
  <si>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</si>
  <si>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</si>
  <si>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</si>
  <si>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</si>
  <si>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</si>
  <si>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</si>
  <si>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</si>
  <si>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</si>
  <si>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</si>
  <si>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</si>
  <si>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</si>
  <si>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</si>
  <si>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</si>
  <si>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</si>
  <si>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</si>
  <si>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</si>
  <si>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</si>
  <si>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</si>
  <si>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</si>
  <si>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</si>
  <si>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</si>
  <si>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</si>
  <si>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</si>
  <si>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</si>
  <si>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</si>
  <si>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</si>
  <si>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</si>
  <si>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</si>
  <si>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</si>
  <si>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</si>
  <si>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</si>
  <si>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</si>
  <si>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</si>
  <si>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</si>
  <si>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</si>
  <si>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</si>
  <si>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</si>
  <si>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</si>
  <si>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</si>
  <si>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1.01</t>
  </si>
  <si>
    <t>水道事業会計</t>
  </si>
  <si>
    <t>一般会計</t>
  </si>
  <si>
    <t>下水道事業会計</t>
  </si>
  <si>
    <t>介護保険特別会計</t>
  </si>
  <si>
    <t>病院事業会計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</si>
  <si>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</si>
  <si>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</si>
  <si>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</si>
  <si>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</si>
  <si>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</si>
  <si>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</si>
  <si>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</si>
  <si>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</si>
  <si>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</si>
  <si>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五泉地域衛生施設組合</t>
  </si>
  <si>
    <t>下越福祉行政組合（一般会計）</t>
    <rPh sb="0" eb="1">
      <t>シタ</t>
    </rPh>
    <rPh sb="1" eb="2">
      <t>エツ</t>
    </rPh>
    <rPh sb="2" eb="4">
      <t>フクシ</t>
    </rPh>
    <rPh sb="4" eb="6">
      <t>ギョウセイ</t>
    </rPh>
    <rPh sb="6" eb="8">
      <t>クミアイ</t>
    </rPh>
    <rPh sb="9" eb="11">
      <t>イッパン</t>
    </rPh>
    <rPh sb="11" eb="13">
      <t>カイケイ</t>
    </rPh>
    <phoneticPr fontId="2"/>
  </si>
  <si>
    <t>〃（老人ホーム特別会計）</t>
    <rPh sb="2" eb="4">
      <t>ロウジン</t>
    </rPh>
    <rPh sb="7" eb="9">
      <t>トクベツ</t>
    </rPh>
    <phoneticPr fontId="2"/>
  </si>
  <si>
    <t>〃（保健施設特別会計）</t>
    <rPh sb="2" eb="4">
      <t>ホケン</t>
    </rPh>
    <rPh sb="4" eb="6">
      <t>シセツ</t>
    </rPh>
    <phoneticPr fontId="2"/>
  </si>
  <si>
    <t>新潟県市町村総合事務組合（一般会計）</t>
    <rPh sb="0" eb="3">
      <t>ニイガタケン</t>
    </rPh>
    <rPh sb="3" eb="6">
      <t>シチョウソン</t>
    </rPh>
    <rPh sb="6" eb="8">
      <t>ソウゴウ</t>
    </rPh>
    <rPh sb="8" eb="10">
      <t>ジム</t>
    </rPh>
    <rPh sb="10" eb="12">
      <t>クミアイ</t>
    </rPh>
    <rPh sb="13" eb="17">
      <t>イッパンカイケイ</t>
    </rPh>
    <phoneticPr fontId="2"/>
  </si>
  <si>
    <t>〃（職員退職手当支給事業特別会計）</t>
    <rPh sb="2" eb="3">
      <t>ショク</t>
    </rPh>
    <rPh sb="3" eb="4">
      <t>イン</t>
    </rPh>
    <rPh sb="4" eb="6">
      <t>タイショク</t>
    </rPh>
    <rPh sb="6" eb="8">
      <t>テアテ</t>
    </rPh>
    <rPh sb="8" eb="10">
      <t>シキュウ</t>
    </rPh>
    <rPh sb="10" eb="12">
      <t>ジギョウ</t>
    </rPh>
    <rPh sb="12" eb="14">
      <t>トクベツ</t>
    </rPh>
    <rPh sb="14" eb="16">
      <t>カイケイ</t>
    </rPh>
    <phoneticPr fontId="2"/>
  </si>
  <si>
    <t>〃（消防団員等公務災害補償事業特別会計）</t>
    <rPh sb="2" eb="5">
      <t>ショウボウダン</t>
    </rPh>
    <rPh sb="5" eb="6">
      <t>イン</t>
    </rPh>
    <rPh sb="6" eb="7">
      <t>トウ</t>
    </rPh>
    <rPh sb="7" eb="9">
      <t>コウム</t>
    </rPh>
    <rPh sb="9" eb="11">
      <t>サイガイ</t>
    </rPh>
    <rPh sb="11" eb="13">
      <t>ホショウ</t>
    </rPh>
    <rPh sb="13" eb="15">
      <t>ジギョウ</t>
    </rPh>
    <rPh sb="15" eb="17">
      <t>トクベツ</t>
    </rPh>
    <rPh sb="17" eb="19">
      <t>カイケイ</t>
    </rPh>
    <phoneticPr fontId="2"/>
  </si>
  <si>
    <t>〃（消防賞じゅつ金支給事業特別会計）</t>
    <rPh sb="2" eb="4">
      <t>ショウボウ</t>
    </rPh>
    <rPh sb="4" eb="5">
      <t>ショウ</t>
    </rPh>
    <rPh sb="8" eb="9">
      <t>キン</t>
    </rPh>
    <rPh sb="9" eb="11">
      <t>シキュウ</t>
    </rPh>
    <rPh sb="11" eb="13">
      <t>ジギョウ</t>
    </rPh>
    <rPh sb="13" eb="15">
      <t>トクベツ</t>
    </rPh>
    <rPh sb="15" eb="17">
      <t>カイケイ</t>
    </rPh>
    <phoneticPr fontId="2"/>
  </si>
  <si>
    <t>〃（非常勤職員公務災害補償等特別会計）</t>
    <rPh sb="2" eb="5">
      <t>ヒジョウキン</t>
    </rPh>
    <rPh sb="5" eb="7">
      <t>ショクイン</t>
    </rPh>
    <rPh sb="7" eb="9">
      <t>コウム</t>
    </rPh>
    <rPh sb="9" eb="11">
      <t>サイガイ</t>
    </rPh>
    <rPh sb="11" eb="13">
      <t>ホショウ</t>
    </rPh>
    <rPh sb="13" eb="14">
      <t>トウ</t>
    </rPh>
    <rPh sb="14" eb="16">
      <t>トクベツ</t>
    </rPh>
    <rPh sb="16" eb="18">
      <t>カイケイ</t>
    </rPh>
    <phoneticPr fontId="2"/>
  </si>
  <si>
    <t>〃（交通災害共済事業特別会計）</t>
    <rPh sb="2" eb="4">
      <t>コウツウ</t>
    </rPh>
    <rPh sb="4" eb="6">
      <t>サイガイ</t>
    </rPh>
    <rPh sb="6" eb="8">
      <t>キョウサイ</t>
    </rPh>
    <rPh sb="8" eb="10">
      <t>ジギョウ</t>
    </rPh>
    <rPh sb="10" eb="12">
      <t>トクベツ</t>
    </rPh>
    <rPh sb="12" eb="14">
      <t>カイケイ</t>
    </rPh>
    <phoneticPr fontId="2"/>
  </si>
  <si>
    <t>新潟県後期高齢者医療広域連合（一般会計）</t>
    <rPh sb="0" eb="3">
      <t>ニイガタケン</t>
    </rPh>
    <rPh sb="3" eb="5">
      <t>コウキ</t>
    </rPh>
    <rPh sb="5" eb="8">
      <t>コウレイシャ</t>
    </rPh>
    <rPh sb="8" eb="10">
      <t>イリョウ</t>
    </rPh>
    <rPh sb="10" eb="12">
      <t>コウイキ</t>
    </rPh>
    <rPh sb="12" eb="14">
      <t>レンゴウ</t>
    </rPh>
    <rPh sb="15" eb="17">
      <t>イッパン</t>
    </rPh>
    <rPh sb="17" eb="19">
      <t>カイケイ</t>
    </rPh>
    <phoneticPr fontId="2"/>
  </si>
  <si>
    <t>〃（後期高齢者医療特別会計）</t>
    <rPh sb="2" eb="4">
      <t>コウキ</t>
    </rPh>
    <rPh sb="4" eb="7">
      <t>コウレイシャ</t>
    </rPh>
    <rPh sb="7" eb="9">
      <t>イリョウ</t>
    </rPh>
    <rPh sb="9" eb="11">
      <t>トクベツ</t>
    </rPh>
    <rPh sb="11" eb="13">
      <t>カイケイ</t>
    </rPh>
    <phoneticPr fontId="2"/>
  </si>
  <si>
    <t>-</t>
    <phoneticPr fontId="2"/>
  </si>
  <si>
    <t>ふるさと阿賀野市応援基金</t>
    <phoneticPr fontId="5"/>
  </si>
  <si>
    <t>公共施設等整備基金</t>
    <phoneticPr fontId="5"/>
  </si>
  <si>
    <t>合併市町村振興基金</t>
    <phoneticPr fontId="5"/>
  </si>
  <si>
    <t>ごみ処理施設整備基金</t>
    <phoneticPr fontId="5"/>
  </si>
  <si>
    <t>あがの市民病院整備基金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</si>
  <si>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</si>
  <si>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</si>
  <si>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</si>
  <si>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</si>
  <si>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</si>
  <si>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</si>
  <si>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</si>
  <si>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</si>
  <si>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</si>
  <si>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類似団体と比較して、有形固定資産減価償却率と将来負担比率は共に上回っており、特に将来負担比率は概ね改善傾向ではあるが大きく上回る状況が続いている。これは、市町村合併に伴う新市建設計画に基づき、資産形成・老朽化対策のために必要な投資を合併特例債の発行などにより行ってきたが、築後40年を経過した施設が全体の4割を占めること等により、それ以上に減価償却率が進行していることによるもの。今後も計画的な老朽化対策を進めながら財政負担の平準化を図るとともに、最適な施設のあり方を検討し費用の削減に努める。</t>
    <rPh sb="49" eb="50">
      <t>オオム</t>
    </rPh>
    <rPh sb="51" eb="53">
      <t>カイゼン</t>
    </rPh>
    <phoneticPr fontId="5"/>
  </si>
  <si>
    <t>　実質公債費比率は、近年、類似団体平均と同等程度を維持しているものの、今後は、広域ごみ処理施設整備に伴う元金償還が開始されることから一定程度の比率の上昇を見込んでいる。将来負担比率は、概ね改善傾向にあるものの、R06は一般会計債現在高の増及び基金積立額の増により8.2ポイント上昇した。　引き続き、借入の抑制及び交付税算入率の高い起債を選定など、計画的な比率の抑制を図りたい。</t>
    <rPh sb="35" eb="37">
      <t>コンゴ</t>
    </rPh>
    <rPh sb="39" eb="41">
      <t>コウイキ</t>
    </rPh>
    <rPh sb="45" eb="47">
      <t>シセツ</t>
    </rPh>
    <rPh sb="47" eb="49">
      <t>セイビ</t>
    </rPh>
    <rPh sb="50" eb="51">
      <t>トモナ</t>
    </rPh>
    <rPh sb="52" eb="56">
      <t>ガンキンショウカン</t>
    </rPh>
    <rPh sb="57" eb="59">
      <t>カイシ</t>
    </rPh>
    <rPh sb="66" eb="70">
      <t>イッテイテイド</t>
    </rPh>
    <rPh sb="71" eb="73">
      <t>ヒリツ</t>
    </rPh>
    <rPh sb="74" eb="76">
      <t>ジョウショウ</t>
    </rPh>
    <rPh sb="77" eb="79">
      <t>ミコ</t>
    </rPh>
    <rPh sb="92" eb="93">
      <t>オオム</t>
    </rPh>
    <rPh sb="96" eb="98">
      <t>ケイコウ</t>
    </rPh>
    <rPh sb="138" eb="140">
      <t>ジョウショウ</t>
    </rPh>
    <rPh sb="154" eb="155">
      <t>オヨ</t>
    </rPh>
    <rPh sb="173" eb="176">
      <t>ケイカクテキ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</si>
</sst>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F05C8CE-7EA5-4247-8583-1FE69C12B06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96469</c:v>
                </c:pt>
                <c:pt idx="2">
                  <c:v>85743</c:v>
                </c:pt>
                <c:pt idx="3">
                  <c:v>92509</c:v>
                </c:pt>
                <c:pt idx="4">
                  <c:v>98544</c:v>
                </c:pt>
              </c:numCache>
            </c:numRef>
          </c:val>
          <c:smooth val="0"/>
          <c:extLst>
            <c:ext xmlns:c16="http://schemas.microsoft.com/office/drawing/2014/chart" uri="{C3380CC4-5D6E-409C-BE32-E72D297353CC}">
              <c16:uniqueId val="{00000000-C82E-4025-BEB3-3737396CE65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79239</c:v>
                </c:pt>
                <c:pt idx="1">
                  <c:v>70001</c:v>
                </c:pt>
                <c:pt idx="2">
                  <c:v>59199</c:v>
                </c:pt>
                <c:pt idx="3">
                  <c:v>41719</c:v>
                </c:pt>
                <c:pt idx="4">
                  <c:v>87573</c:v>
                </c:pt>
              </c:numCache>
            </c:numRef>
          </c:val>
          <c:smooth val="0"/>
          <c:extLst>
            <c:ext xmlns:c16="http://schemas.microsoft.com/office/drawing/2014/chart" uri="{C3380CC4-5D6E-409C-BE32-E72D297353CC}">
              <c16:uniqueId val="{00000001-C82E-4025-BEB3-3737396CE65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4.41</c:v>
                </c:pt>
                <c:pt idx="1">
                  <c:v>6.88</c:v>
                </c:pt>
                <c:pt idx="2">
                  <c:v>8.76</c:v>
                </c:pt>
                <c:pt idx="3">
                  <c:v>9.17</c:v>
                </c:pt>
                <c:pt idx="4">
                  <c:v>7.82</c:v>
                </c:pt>
              </c:numCache>
            </c:numRef>
          </c:val>
          <c:extLst>
            <c:ext xmlns:c16="http://schemas.microsoft.com/office/drawing/2014/chart" uri="{C3380CC4-5D6E-409C-BE32-E72D297353CC}">
              <c16:uniqueId val="{00000000-9392-419C-95F0-3BD3515D074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15.21</c:v>
                </c:pt>
                <c:pt idx="1">
                  <c:v>17.63</c:v>
                </c:pt>
                <c:pt idx="2">
                  <c:v>18.89</c:v>
                </c:pt>
                <c:pt idx="3">
                  <c:v>19.57</c:v>
                </c:pt>
                <c:pt idx="4">
                  <c:v>22.24</c:v>
                </c:pt>
              </c:numCache>
            </c:numRef>
          </c:val>
          <c:extLst>
            <c:ext xmlns:c16="http://schemas.microsoft.com/office/drawing/2014/chart" uri="{C3380CC4-5D6E-409C-BE32-E72D297353CC}">
              <c16:uniqueId val="{00000001-9392-419C-95F0-3BD3515D074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-1.01</c:v>
                </c:pt>
                <c:pt idx="1">
                  <c:v>5.62</c:v>
                </c:pt>
                <c:pt idx="2">
                  <c:v>2.4500000000000002</c:v>
                </c:pt>
                <c:pt idx="3">
                  <c:v>1.22</c:v>
                </c:pt>
                <c:pt idx="4">
                  <c:v>1.62</c:v>
                </c:pt>
              </c:numCache>
            </c:numRef>
          </c:val>
          <c:smooth val="0"/>
          <c:extLst>
            <c:ext xmlns:c16="http://schemas.microsoft.com/office/drawing/2014/chart" uri="{C3380CC4-5D6E-409C-BE32-E72D297353CC}">
              <c16:uniqueId val="{00000002-9392-419C-95F0-3BD3515D074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c:v>
                </c:pt>
                <c:pt idx="6">
                  <c:v>0</c:v>
                </c:pt>
                <c:pt idx="7">
                  <c:v>0</c:v>
                </c:pt>
                <c:pt idx="8">
                  <c:v>0</c:v>
                </c:pt>
                <c:pt idx="9">
                  <c:v>0</c:v>
                </c:pt>
              </c:numCache>
            </c:numRef>
          </c:val>
          <c:extLst>
            <c:ext xmlns:c16="http://schemas.microsoft.com/office/drawing/2014/chart" uri="{C3380CC4-5D6E-409C-BE32-E72D297353CC}">
              <c16:uniqueId val="{00000000-66C7-4CDA-9296-5807A39B404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6C7-4CDA-9296-5807A39B404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6C7-4CDA-9296-5807A39B404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0.06</c:v>
                </c:pt>
                <c:pt idx="4">
                  <c:v>#N/A</c:v>
                </c:pt>
                <c:pt idx="5">
                  <c:v>0.08</c:v>
                </c:pt>
                <c:pt idx="6">
                  <c:v>#N/A</c:v>
                </c:pt>
                <c:pt idx="7">
                  <c:v>7.0000000000000007E-2</c:v>
                </c:pt>
                <c:pt idx="8">
                  <c:v>#N/A</c:v>
                </c:pt>
                <c:pt idx="9">
                  <c:v>0.09</c:v>
                </c:pt>
              </c:numCache>
            </c:numRef>
          </c:val>
          <c:extLst>
            <c:ext xmlns:c16="http://schemas.microsoft.com/office/drawing/2014/chart" uri="{C3380CC4-5D6E-409C-BE32-E72D297353CC}">
              <c16:uniqueId val="{00000003-66C7-4CDA-9296-5807A39B404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0.38</c:v>
                </c:pt>
                <c:pt idx="2">
                  <c:v>#N/A</c:v>
                </c:pt>
                <c:pt idx="3">
                  <c:v>0.37</c:v>
                </c:pt>
                <c:pt idx="4">
                  <c:v>#N/A</c:v>
                </c:pt>
                <c:pt idx="5">
                  <c:v>0.34</c:v>
                </c:pt>
                <c:pt idx="6">
                  <c:v>#N/A</c:v>
                </c:pt>
                <c:pt idx="7">
                  <c:v>0.23</c:v>
                </c:pt>
                <c:pt idx="8">
                  <c:v>#N/A</c:v>
                </c:pt>
                <c:pt idx="9">
                  <c:v>0.11</c:v>
                </c:pt>
              </c:numCache>
            </c:numRef>
          </c:val>
          <c:extLst>
            <c:ext xmlns:c16="http://schemas.microsoft.com/office/drawing/2014/chart" uri="{C3380CC4-5D6E-409C-BE32-E72D297353CC}">
              <c16:uniqueId val="{00000004-66C7-4CDA-9296-5807A39B404C}"/>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1.27</c:v>
                </c:pt>
                <c:pt idx="2">
                  <c:v>#N/A</c:v>
                </c:pt>
                <c:pt idx="3">
                  <c:v>1.74</c:v>
                </c:pt>
                <c:pt idx="4">
                  <c:v>#N/A</c:v>
                </c:pt>
                <c:pt idx="5">
                  <c:v>1.31</c:v>
                </c:pt>
                <c:pt idx="6">
                  <c:v>#N/A</c:v>
                </c:pt>
                <c:pt idx="7">
                  <c:v>0.97</c:v>
                </c:pt>
                <c:pt idx="8">
                  <c:v>#N/A</c:v>
                </c:pt>
                <c:pt idx="9">
                  <c:v>0.95</c:v>
                </c:pt>
              </c:numCache>
            </c:numRef>
          </c:val>
          <c:extLst>
            <c:ext xmlns:c16="http://schemas.microsoft.com/office/drawing/2014/chart" uri="{C3380CC4-5D6E-409C-BE32-E72D297353CC}">
              <c16:uniqueId val="{00000005-66C7-4CDA-9296-5807A39B404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1.26</c:v>
                </c:pt>
                <c:pt idx="2">
                  <c:v>#N/A</c:v>
                </c:pt>
                <c:pt idx="3">
                  <c:v>1.18</c:v>
                </c:pt>
                <c:pt idx="4">
                  <c:v>#N/A</c:v>
                </c:pt>
                <c:pt idx="5">
                  <c:v>1.47</c:v>
                </c:pt>
                <c:pt idx="6">
                  <c:v>#N/A</c:v>
                </c:pt>
                <c:pt idx="7">
                  <c:v>1.7</c:v>
                </c:pt>
                <c:pt idx="8">
                  <c:v>#N/A</c:v>
                </c:pt>
                <c:pt idx="9">
                  <c:v>2.58</c:v>
                </c:pt>
              </c:numCache>
            </c:numRef>
          </c:val>
          <c:extLst>
            <c:ext xmlns:c16="http://schemas.microsoft.com/office/drawing/2014/chart" uri="{C3380CC4-5D6E-409C-BE32-E72D297353CC}">
              <c16:uniqueId val="{00000006-66C7-4CDA-9296-5807A39B404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1.61</c:v>
                </c:pt>
                <c:pt idx="2">
                  <c:v>#N/A</c:v>
                </c:pt>
                <c:pt idx="3">
                  <c:v>1.9</c:v>
                </c:pt>
                <c:pt idx="4">
                  <c:v>#N/A</c:v>
                </c:pt>
                <c:pt idx="5">
                  <c:v>2.35</c:v>
                </c:pt>
                <c:pt idx="6">
                  <c:v>#N/A</c:v>
                </c:pt>
                <c:pt idx="7">
                  <c:v>2.75</c:v>
                </c:pt>
                <c:pt idx="8">
                  <c:v>#N/A</c:v>
                </c:pt>
                <c:pt idx="9">
                  <c:v>2.76</c:v>
                </c:pt>
              </c:numCache>
            </c:numRef>
          </c:val>
          <c:extLst>
            <c:ext xmlns:c16="http://schemas.microsoft.com/office/drawing/2014/chart" uri="{C3380CC4-5D6E-409C-BE32-E72D297353CC}">
              <c16:uniqueId val="{00000007-66C7-4CDA-9296-5807A39B404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4.4000000000000004</c:v>
                </c:pt>
                <c:pt idx="2">
                  <c:v>#N/A</c:v>
                </c:pt>
                <c:pt idx="3">
                  <c:v>6.87</c:v>
                </c:pt>
                <c:pt idx="4">
                  <c:v>#N/A</c:v>
                </c:pt>
                <c:pt idx="5">
                  <c:v>8.75</c:v>
                </c:pt>
                <c:pt idx="6">
                  <c:v>#N/A</c:v>
                </c:pt>
                <c:pt idx="7">
                  <c:v>9.17</c:v>
                </c:pt>
                <c:pt idx="8">
                  <c:v>#N/A</c:v>
                </c:pt>
                <c:pt idx="9">
                  <c:v>7.82</c:v>
                </c:pt>
              </c:numCache>
            </c:numRef>
          </c:val>
          <c:extLst>
            <c:ext xmlns:c16="http://schemas.microsoft.com/office/drawing/2014/chart" uri="{C3380CC4-5D6E-409C-BE32-E72D297353CC}">
              <c16:uniqueId val="{00000008-66C7-4CDA-9296-5807A39B404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7.3</c:v>
                </c:pt>
                <c:pt idx="2">
                  <c:v>#N/A</c:v>
                </c:pt>
                <c:pt idx="3">
                  <c:v>7.08</c:v>
                </c:pt>
                <c:pt idx="4">
                  <c:v>#N/A</c:v>
                </c:pt>
                <c:pt idx="5">
                  <c:v>7.75</c:v>
                </c:pt>
                <c:pt idx="6">
                  <c:v>#N/A</c:v>
                </c:pt>
                <c:pt idx="7">
                  <c:v>7.68</c:v>
                </c:pt>
                <c:pt idx="8">
                  <c:v>#N/A</c:v>
                </c:pt>
                <c:pt idx="9">
                  <c:v>8</c:v>
                </c:pt>
              </c:numCache>
            </c:numRef>
          </c:val>
          <c:extLst>
            <c:ext xmlns:c16="http://schemas.microsoft.com/office/drawing/2014/chart" uri="{C3380CC4-5D6E-409C-BE32-E72D297353CC}">
              <c16:uniqueId val="{00000009-66C7-4CDA-9296-5807A39B404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2442</c:v>
                </c:pt>
                <c:pt idx="5">
                  <c:v>2396</c:v>
                </c:pt>
                <c:pt idx="8">
                  <c:v>2206</c:v>
                </c:pt>
                <c:pt idx="11">
                  <c:v>2114</c:v>
                </c:pt>
                <c:pt idx="14">
                  <c:v>2073</c:v>
                </c:pt>
              </c:numCache>
            </c:numRef>
          </c:val>
          <c:extLst>
            <c:ext xmlns:c16="http://schemas.microsoft.com/office/drawing/2014/chart" uri="{C3380CC4-5D6E-409C-BE32-E72D297353CC}">
              <c16:uniqueId val="{00000000-6C53-4FC6-87F7-29BB1B8C9ED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C53-4FC6-87F7-29BB1B8C9ED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0</c:v>
                </c:pt>
                <c:pt idx="6">
                  <c:v>0</c:v>
                </c:pt>
                <c:pt idx="9">
                  <c:v>0</c:v>
                </c:pt>
                <c:pt idx="12">
                  <c:v>0</c:v>
                </c:pt>
              </c:numCache>
            </c:numRef>
          </c:val>
          <c:extLst>
            <c:ext xmlns:c16="http://schemas.microsoft.com/office/drawing/2014/chart" uri="{C3380CC4-5D6E-409C-BE32-E72D297353CC}">
              <c16:uniqueId val="{00000002-6C53-4FC6-87F7-29BB1B8C9ED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22</c:v>
                </c:pt>
                <c:pt idx="6">
                  <c:v>29</c:v>
                </c:pt>
                <c:pt idx="9">
                  <c:v>24</c:v>
                </c:pt>
                <c:pt idx="12">
                  <c:v>19</c:v>
                </c:pt>
              </c:numCache>
            </c:numRef>
          </c:val>
          <c:extLst>
            <c:ext xmlns:c16="http://schemas.microsoft.com/office/drawing/2014/chart" uri="{C3380CC4-5D6E-409C-BE32-E72D297353CC}">
              <c16:uniqueId val="{00000003-6C53-4FC6-87F7-29BB1B8C9ED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920</c:v>
                </c:pt>
                <c:pt idx="3">
                  <c:v>942</c:v>
                </c:pt>
                <c:pt idx="6">
                  <c:v>971</c:v>
                </c:pt>
                <c:pt idx="9">
                  <c:v>1028</c:v>
                </c:pt>
                <c:pt idx="12">
                  <c:v>972</c:v>
                </c:pt>
              </c:numCache>
            </c:numRef>
          </c:val>
          <c:extLst>
            <c:ext xmlns:c16="http://schemas.microsoft.com/office/drawing/2014/chart" uri="{C3380CC4-5D6E-409C-BE32-E72D297353CC}">
              <c16:uniqueId val="{00000004-6C53-4FC6-87F7-29BB1B8C9ED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C53-4FC6-87F7-29BB1B8C9ED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C53-4FC6-87F7-29BB1B8C9ED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2379</c:v>
                </c:pt>
                <c:pt idx="3">
                  <c:v>2412</c:v>
                </c:pt>
                <c:pt idx="6">
                  <c:v>2384</c:v>
                </c:pt>
                <c:pt idx="9">
                  <c:v>2136</c:v>
                </c:pt>
                <c:pt idx="12">
                  <c:v>1951</c:v>
                </c:pt>
              </c:numCache>
            </c:numRef>
          </c:val>
          <c:extLst>
            <c:ext xmlns:c16="http://schemas.microsoft.com/office/drawing/2014/chart" uri="{C3380CC4-5D6E-409C-BE32-E72D297353CC}">
              <c16:uniqueId val="{00000007-6C53-4FC6-87F7-29BB1B8C9ED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883</c:v>
                </c:pt>
                <c:pt idx="2">
                  <c:v>#N/A</c:v>
                </c:pt>
                <c:pt idx="3">
                  <c:v>#N/A</c:v>
                </c:pt>
                <c:pt idx="4">
                  <c:v>980</c:v>
                </c:pt>
                <c:pt idx="5">
                  <c:v>#N/A</c:v>
                </c:pt>
                <c:pt idx="6">
                  <c:v>#N/A</c:v>
                </c:pt>
                <c:pt idx="7">
                  <c:v>1178</c:v>
                </c:pt>
                <c:pt idx="8">
                  <c:v>#N/A</c:v>
                </c:pt>
                <c:pt idx="9">
                  <c:v>#N/A</c:v>
                </c:pt>
                <c:pt idx="10">
                  <c:v>1074</c:v>
                </c:pt>
                <c:pt idx="11">
                  <c:v>#N/A</c:v>
                </c:pt>
                <c:pt idx="12">
                  <c:v>#N/A</c:v>
                </c:pt>
                <c:pt idx="13">
                  <c:v>869</c:v>
                </c:pt>
                <c:pt idx="14">
                  <c:v>#N/A</c:v>
                </c:pt>
              </c:numCache>
            </c:numRef>
          </c:val>
          <c:smooth val="0"/>
          <c:extLst>
            <c:ext xmlns:c16="http://schemas.microsoft.com/office/drawing/2014/chart" uri="{C3380CC4-5D6E-409C-BE32-E72D297353CC}">
              <c16:uniqueId val="{00000008-6C53-4FC6-87F7-29BB1B8C9ED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26820</c:v>
                </c:pt>
                <c:pt idx="5">
                  <c:v>25568</c:v>
                </c:pt>
                <c:pt idx="8">
                  <c:v>24915</c:v>
                </c:pt>
                <c:pt idx="11">
                  <c:v>24695</c:v>
                </c:pt>
                <c:pt idx="14">
                  <c:v>25260</c:v>
                </c:pt>
              </c:numCache>
            </c:numRef>
          </c:val>
          <c:extLst>
            <c:ext xmlns:c16="http://schemas.microsoft.com/office/drawing/2014/chart" uri="{C3380CC4-5D6E-409C-BE32-E72D297353CC}">
              <c16:uniqueId val="{00000000-89E0-4A7D-88D7-727D2921C26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1535</c:v>
                </c:pt>
                <c:pt idx="5">
                  <c:v>1380</c:v>
                </c:pt>
                <c:pt idx="8">
                  <c:v>1225</c:v>
                </c:pt>
                <c:pt idx="11">
                  <c:v>1071</c:v>
                </c:pt>
                <c:pt idx="14">
                  <c:v>918</c:v>
                </c:pt>
              </c:numCache>
            </c:numRef>
          </c:val>
          <c:extLst>
            <c:ext xmlns:c16="http://schemas.microsoft.com/office/drawing/2014/chart" uri="{C3380CC4-5D6E-409C-BE32-E72D297353CC}">
              <c16:uniqueId val="{00000001-89E0-4A7D-88D7-727D2921C26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5721</c:v>
                </c:pt>
                <c:pt idx="5">
                  <c:v>6805</c:v>
                </c:pt>
                <c:pt idx="8">
                  <c:v>7749</c:v>
                </c:pt>
                <c:pt idx="11">
                  <c:v>8461</c:v>
                </c:pt>
                <c:pt idx="14">
                  <c:v>9023</c:v>
                </c:pt>
              </c:numCache>
            </c:numRef>
          </c:val>
          <c:extLst>
            <c:ext xmlns:c16="http://schemas.microsoft.com/office/drawing/2014/chart" uri="{C3380CC4-5D6E-409C-BE32-E72D297353CC}">
              <c16:uniqueId val="{00000002-89E0-4A7D-88D7-727D2921C26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9E0-4A7D-88D7-727D2921C26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9E0-4A7D-88D7-727D2921C26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9E0-4A7D-88D7-727D2921C26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4705</c:v>
                </c:pt>
                <c:pt idx="3">
                  <c:v>4604</c:v>
                </c:pt>
                <c:pt idx="6">
                  <c:v>4163</c:v>
                </c:pt>
                <c:pt idx="9">
                  <c:v>3827</c:v>
                </c:pt>
                <c:pt idx="12">
                  <c:v>3758</c:v>
                </c:pt>
              </c:numCache>
            </c:numRef>
          </c:val>
          <c:extLst>
            <c:ext xmlns:c16="http://schemas.microsoft.com/office/drawing/2014/chart" uri="{C3380CC4-5D6E-409C-BE32-E72D297353CC}">
              <c16:uniqueId val="{00000006-89E0-4A7D-88D7-727D2921C26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348</c:v>
                </c:pt>
                <c:pt idx="3">
                  <c:v>385</c:v>
                </c:pt>
                <c:pt idx="6">
                  <c:v>373</c:v>
                </c:pt>
                <c:pt idx="9">
                  <c:v>352</c:v>
                </c:pt>
                <c:pt idx="12">
                  <c:v>591</c:v>
                </c:pt>
              </c:numCache>
            </c:numRef>
          </c:val>
          <c:extLst>
            <c:ext xmlns:c16="http://schemas.microsoft.com/office/drawing/2014/chart" uri="{C3380CC4-5D6E-409C-BE32-E72D297353CC}">
              <c16:uniqueId val="{00000007-89E0-4A7D-88D7-727D2921C26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20312</c:v>
                </c:pt>
                <c:pt idx="3">
                  <c:v>18692</c:v>
                </c:pt>
                <c:pt idx="6">
                  <c:v>17757</c:v>
                </c:pt>
                <c:pt idx="9">
                  <c:v>17302</c:v>
                </c:pt>
                <c:pt idx="12">
                  <c:v>16693</c:v>
                </c:pt>
              </c:numCache>
            </c:numRef>
          </c:val>
          <c:extLst>
            <c:ext xmlns:c16="http://schemas.microsoft.com/office/drawing/2014/chart" uri="{C3380CC4-5D6E-409C-BE32-E72D297353CC}">
              <c16:uniqueId val="{00000008-89E0-4A7D-88D7-727D2921C26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9E0-4A7D-88D7-727D2921C26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21737</c:v>
                </c:pt>
                <c:pt idx="3">
                  <c:v>20729</c:v>
                </c:pt>
                <c:pt idx="6">
                  <c:v>19736</c:v>
                </c:pt>
                <c:pt idx="9">
                  <c:v>19178</c:v>
                </c:pt>
                <c:pt idx="12">
                  <c:v>21628</c:v>
                </c:pt>
              </c:numCache>
            </c:numRef>
          </c:val>
          <c:extLst>
            <c:ext xmlns:c16="http://schemas.microsoft.com/office/drawing/2014/chart" uri="{C3380CC4-5D6E-409C-BE32-E72D297353CC}">
              <c16:uniqueId val="{0000000A-89E0-4A7D-88D7-727D2921C26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13026</c:v>
                </c:pt>
                <c:pt idx="2">
                  <c:v>#N/A</c:v>
                </c:pt>
                <c:pt idx="3">
                  <c:v>#N/A</c:v>
                </c:pt>
                <c:pt idx="4">
                  <c:v>10657</c:v>
                </c:pt>
                <c:pt idx="5">
                  <c:v>#N/A</c:v>
                </c:pt>
                <c:pt idx="6">
                  <c:v>#N/A</c:v>
                </c:pt>
                <c:pt idx="7">
                  <c:v>8141</c:v>
                </c:pt>
                <c:pt idx="8">
                  <c:v>#N/A</c:v>
                </c:pt>
                <c:pt idx="9">
                  <c:v>#N/A</c:v>
                </c:pt>
                <c:pt idx="10">
                  <c:v>6433</c:v>
                </c:pt>
                <c:pt idx="11">
                  <c:v>#N/A</c:v>
                </c:pt>
                <c:pt idx="12">
                  <c:v>#N/A</c:v>
                </c:pt>
                <c:pt idx="13">
                  <c:v>7469</c:v>
                </c:pt>
                <c:pt idx="14">
                  <c:v>#N/A</c:v>
                </c:pt>
              </c:numCache>
            </c:numRef>
          </c:val>
          <c:smooth val="0"/>
          <c:extLst>
            <c:ext xmlns:c16="http://schemas.microsoft.com/office/drawing/2014/chart" uri="{C3380CC4-5D6E-409C-BE32-E72D297353CC}">
              <c16:uniqueId val="{0000000B-89E0-4A7D-88D7-727D2921C26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2462</c:v>
                </c:pt>
                <c:pt idx="1">
                  <c:v>2562</c:v>
                </c:pt>
                <c:pt idx="2">
                  <c:v>2943</c:v>
                </c:pt>
              </c:numCache>
            </c:numRef>
          </c:val>
          <c:extLst>
            <c:ext xmlns:c16="http://schemas.microsoft.com/office/drawing/2014/chart" uri="{C3380CC4-5D6E-409C-BE32-E72D297353CC}">
              <c16:uniqueId val="{00000000-7136-4B1E-95D3-90C3047011F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367</c:v>
                </c:pt>
                <c:pt idx="1">
                  <c:v>426</c:v>
                </c:pt>
                <c:pt idx="2">
                  <c:v>472</c:v>
                </c:pt>
              </c:numCache>
            </c:numRef>
          </c:val>
          <c:extLst>
            <c:ext xmlns:c16="http://schemas.microsoft.com/office/drawing/2014/chart" uri="{C3380CC4-5D6E-409C-BE32-E72D297353CC}">
              <c16:uniqueId val="{00000001-7136-4B1E-95D3-90C3047011F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6572</c:v>
                </c:pt>
                <c:pt idx="1">
                  <c:v>6722</c:v>
                </c:pt>
                <c:pt idx="2">
                  <c:v>6734</c:v>
                </c:pt>
              </c:numCache>
            </c:numRef>
          </c:val>
          <c:extLst>
            <c:ext xmlns:c16="http://schemas.microsoft.com/office/drawing/2014/chart" uri="{C3380CC4-5D6E-409C-BE32-E72D297353CC}">
              <c16:uniqueId val="{00000002-7136-4B1E-95D3-90C3047011F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{A24D4ADA-436D-4F44-BAFA-7CF34CCE5976}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0A3-4051-9C67-6B175FD77A1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{38D686A6-6FCD-46D0-8E90-5E4500292BF5}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0A3-4051-9C67-6B175FD77A1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{B102023F-1C53-4539-B98D-FF5672C953CF}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0A3-4051-9C67-6B175FD77A1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{57F6C7A6-6390-4EE1-B15B-743EF777B23A}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0A3-4051-9C67-6B175FD77A1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{53D7575C-E1F3-4990-B8F0-FCD3394CC5F0}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0A3-4051-9C67-6B175FD77A1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{4CDE76B7-0614-4E49-AEB4-C15B3EA857CA}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0A3-4051-9C67-6B175FD77A1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{152CB421-F137-41EE-BA8E-E1BB7DD76C85}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0A3-4051-9C67-6B175FD77A1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{ED37D149-7223-4A70-90C8-92799C86FAAD}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0A3-4051-9C67-6B175FD77A1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{391BEBB1-23F5-42D5-A6E6-B99F3A5143D7}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0A3-4051-9C67-6B175FD77A1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63.5</c:v>
                </c:pt>
                <c:pt idx="8">
                  <c:v>64.599999999999994</c:v>
                </c:pt>
                <c:pt idx="16">
                  <c:v>65.7</c:v>
                </c:pt>
                <c:pt idx="24">
                  <c:v>67.3</c:v>
                </c:pt>
                <c:pt idx="32">
                  <c:v>70.3</c:v>
                </c:pt>
              </c:numCache>
            </c:numRef>
          </c:xVal>
          <c:yVal>
            <c:numRef>
              <c:f>公会計指標分析・財政指標組合せ分析表!$BP$51:$DC$51</c:f>
              <c:numCache>
                <c:formatCode>#,##0.0;"▲ "#,##0.0</c:formatCode>
                <c:ptCount val="40"/>
                <c:pt idx="0">
                  <c:v>124.1</c:v>
                </c:pt>
                <c:pt idx="8">
                  <c:v>96.5</c:v>
                </c:pt>
                <c:pt idx="16">
                  <c:v>75</c:v>
                </c:pt>
                <c:pt idx="24">
                  <c:v>58.4</c:v>
                </c:pt>
                <c:pt idx="32">
                  <c:v>66.599999999999994</c:v>
                </c:pt>
              </c:numCache>
            </c:numRef>
          </c:yVal>
          <c:smooth val="0"/>
          <c:extLst>
            <c:ext xmlns:c16="http://schemas.microsoft.com/office/drawing/2014/chart" uri="{C3380CC4-5D6E-409C-BE32-E72D297353CC}">
              <c16:uniqueId val="{00000009-00A3-4051-9C67-6B175FD77A1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{24095313-90F3-4C2E-B75D-B86F65839998}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0A3-4051-9C67-6B175FD77A1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{FC7D23F6-F777-4FC3-9D9A-0B4EC1784E97}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0A3-4051-9C67-6B175FD77A1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{432154FE-63A7-49D6-88C7-D802FB656720}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0A3-4051-9C67-6B175FD77A1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{8BAA2120-F411-4DF6-9F55-58A016EFFAA2}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0A3-4051-9C67-6B175FD77A1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{2F3908AC-7AB7-4839-825C-2AFD875DF2E1}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0A3-4051-9C67-6B175FD77A1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{024A6E3B-0C51-4548-B648-E617722F73BC}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0A3-4051-9C67-6B175FD77A15}"/>
                </c:ext>
              </c:extLst>
            </c:dLbl>
            <c:dLbl>
              <c:idx val="16"/>
              <c:layout>
                <c:manualLayout>
                  <c:x val="-2.4211266182319512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{B771A7BB-E1D1-461C-933C-F080F6D41D03}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0A3-4051-9C67-6B175FD77A15}"/>
                </c:ext>
              </c:extLst>
            </c:dLbl>
            <c:dLbl>
              <c:idx val="24"/>
              <c:layout>
                <c:manualLayout>
                  <c:x val="-3.9820235118148875E-2"/>
                  <c:y val="-8.363305934379630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{FB57322B-4F88-4E2E-AD11-C6C7D5FAD1DC}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0A3-4051-9C67-6B175FD77A15}"/>
                </c:ext>
              </c:extLst>
            </c:dLbl>
            <c:dLbl>
              <c:idx val="32"/>
              <c:layout>
                <c:manualLayout>
                  <c:x val="-3.2015750650234161E-2"/>
                  <c:y val="-4.5845024867934077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{552558A0-79F4-4BDC-A8F9-29B291C0458B}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0A3-4051-9C67-6B175FD77A1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62.5</c:v>
                </c:pt>
                <c:pt idx="16">
                  <c:v>64.3</c:v>
                </c:pt>
                <c:pt idx="24">
                  <c:v>64.7</c:v>
                </c:pt>
                <c:pt idx="32">
                  <c:v>65.7</c:v>
                </c:pt>
              </c:numCache>
            </c:numRef>
          </c:xVal>
          <c:yVal>
            <c:numRef>
              <c:f>公会計指標分析・財政指標組合せ分析表!$BP$55:$DC$55</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00A3-4051-9C67-6B175FD77A15}"/>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{10D8F7EA-BD0B-42B7-9B58-BA4DD64B84C7}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002-4C08-BFF7-04B62DA3E5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{E71E362B-2BE5-4E35-8403-8373E4C8583E}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002-4C08-BFF7-04B62DA3E5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{835DA43F-BA6F-4E7F-8E5F-D5A16AD1D376}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002-4C08-BFF7-04B62DA3E5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{A61423AA-830A-4B16-90F7-55D394E1E737}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002-4C08-BFF7-04B62DA3E5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{D646F039-6E88-4BD4-859E-B4CB6679F610}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002-4C08-BFF7-04B62DA3E55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{2C5C99A0-D852-4B02-A226-92E6D25A86FF}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002-4C08-BFF7-04B62DA3E55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{B799C697-E711-48A5-B3AB-780245BB9991}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002-4C08-BFF7-04B62DA3E55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{5ABCE1C8-8B4A-4520-B631-59D42A6D2CA8}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002-4C08-BFF7-04B62DA3E55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{3CDC37CC-1639-43E8-A4C6-894D0725B2B6}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002-4C08-BFF7-04B62DA3E5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8.5</c:v>
                </c:pt>
                <c:pt idx="16">
                  <c:v>9.3000000000000007</c:v>
                </c:pt>
                <c:pt idx="24">
                  <c:v>9.8000000000000007</c:v>
                </c:pt>
                <c:pt idx="32">
                  <c:v>9.4</c:v>
                </c:pt>
              </c:numCache>
            </c:numRef>
          </c:xVal>
          <c:yVal>
            <c:numRef>
              <c:f>公会計指標分析・財政指標組合せ分析表!$BP$73:$DC$73</c:f>
              <c:numCache>
                <c:formatCode>#,##0.0;"▲ "#,##0.0</c:formatCode>
                <c:ptCount val="40"/>
                <c:pt idx="0">
                  <c:v>124.1</c:v>
                </c:pt>
                <c:pt idx="8">
                  <c:v>96.5</c:v>
                </c:pt>
                <c:pt idx="16">
                  <c:v>75</c:v>
                </c:pt>
                <c:pt idx="24">
                  <c:v>58.4</c:v>
                </c:pt>
                <c:pt idx="32">
                  <c:v>66.599999999999994</c:v>
                </c:pt>
              </c:numCache>
            </c:numRef>
          </c:yVal>
          <c:smooth val="0"/>
          <c:extLst>
            <c:ext xmlns:c16="http://schemas.microsoft.com/office/drawing/2014/chart" uri="{C3380CC4-5D6E-409C-BE32-E72D297353CC}">
              <c16:uniqueId val="{00000009-0002-4C08-BFF7-04B62DA3E55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{49FE4099-1694-4FD0-9158-EC5C5F773C42}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002-4C08-BFF7-04B62DA3E55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{81B6D901-AB37-4694-8A5C-3D1F96B5E091}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002-4C08-BFF7-04B62DA3E5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{5827DD9A-3D2C-451F-9F30-9204FC4F381B}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002-4C08-BFF7-04B62DA3E5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{4F42A453-6EB6-4CCF-81FE-1722156363C6}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002-4C08-BFF7-04B62DA3E5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{549DD50A-0AA3-4D20-A380-1FB8C3ACA4D8}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002-4C08-BFF7-04B62DA3E55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{F416DA4D-6301-45EE-9D97-5707C01768B3}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002-4C08-BFF7-04B62DA3E558}"/>
                </c:ext>
              </c:extLst>
            </c:dLbl>
            <c:dLbl>
              <c:idx val="16"/>
              <c:layout>
                <c:manualLayout>
                  <c:x val="-4.4905057365901176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{16A670C9-8B1F-4339-861E-025014A8C6B1}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002-4C08-BFF7-04B62DA3E55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{92869CEE-C7FF-4856-AC6F-87901C0CFD98}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002-4C08-BFF7-04B62DA3E558}"/>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{2E4D538A-C5C6-4A11-BE12-129B9FFD6154}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002-4C08-BFF7-04B62DA3E5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8.9</c:v>
                </c:pt>
                <c:pt idx="16">
                  <c:v>8.9</c:v>
                </c:pt>
                <c:pt idx="24">
                  <c:v>9</c:v>
                </c:pt>
                <c:pt idx="32">
                  <c:v>8.9</c:v>
                </c:pt>
              </c:numCache>
            </c:numRef>
          </c:xVal>
          <c:yVal>
            <c:numRef>
              <c:f>公会計指標分析・財政指標組合せ分析表!$BP$77:$DC$77</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0002-4C08-BFF7-04B62DA3E558}"/>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年度比で概ね横ばいとなり、類似団体平均を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年度単年で見ると、普通交付税算定上の需要額では、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こども子育て費創設に伴う影響額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が増加した。収入額では、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続いた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半導体需要拡大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が落ち着きを見せたことで</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法人市民税法人税割</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が減少した。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結果として、需要額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は増加した一方、</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収入額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は減少したことから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単年度での財政力指数</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は低下した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次年度以降も「阿賀野市総合計画」に基づく</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PDCA</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サイクルの遂行で税収確保による指数向上を目指したい。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124460</xdr:rowOff>
    </xdr:from>
    <xdr:to>
      <xdr:col>23</xdr:col>
      <xdr:colOff>133350</xdr:colOff>
      <xdr:row>41</xdr:row>
      <xdr:rowOff>148590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15391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148590</xdr:rowOff>
    </xdr:from>
    <xdr:to>
      <xdr:col>19</xdr:col>
      <xdr:colOff>133350</xdr:colOff>
      <xdr:row>42</xdr:row>
      <xdr:rowOff>1270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3225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1270</xdr:rowOff>
    </xdr:from>
    <xdr:to>
      <xdr:col>15</xdr:col>
      <xdr:colOff>82550</xdr:colOff>
      <xdr:row>42</xdr:row>
      <xdr:rowOff>1270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02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148590</xdr:rowOff>
    </xdr:from>
    <xdr:to>
      <xdr:col>11</xdr:col>
      <xdr:colOff>31750</xdr:colOff>
      <xdr:row>42</xdr:row>
      <xdr:rowOff>1270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12717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73660</xdr:rowOff>
    </xdr:from>
    <xdr:to>
      <xdr:col>23</xdr:col>
      <xdr:colOff>184150</xdr:colOff>
      <xdr:row>42</xdr:row>
      <xdr:rowOff>3810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90187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97790</xdr:rowOff>
    </xdr:from>
    <xdr:to>
      <xdr:col>19</xdr:col>
      <xdr:colOff>184150</xdr:colOff>
      <xdr:row>42</xdr:row>
      <xdr:rowOff>27940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38117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89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121920</xdr:rowOff>
    </xdr:from>
    <xdr:to>
      <xdr:col>15</xdr:col>
      <xdr:colOff>133350</xdr:colOff>
      <xdr:row>42</xdr:row>
      <xdr:rowOff>52070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62247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121920</xdr:rowOff>
    </xdr:from>
    <xdr:to>
      <xdr:col>11</xdr:col>
      <xdr:colOff>82550</xdr:colOff>
      <xdr:row>42</xdr:row>
      <xdr:rowOff>52070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62247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ポイント下回り、健全な水準を維持した。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分母構造では、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普通交付税再算定等による地方交付税の増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+213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百万円）、分子構造では、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大きな変化がなかったこと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が比率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の要因として挙げられる。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今後は、これまで同様に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年度から事業会計に移行した下水道事業の経営改善による繰出金の削減や、デジタル技術の活用による事務効率化を遂行することで、経常経費の削減を図り、現状水準の堅持に努めたい。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76200</xdr:rowOff>
    </xdr:from>
    <xdr:to>
      <xdr:col>23</xdr:col>
      <xdr:colOff>133350</xdr:colOff>
      <xdr:row>59</xdr:row>
      <xdr:rowOff>134801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191750"/>
          <a:ext cx="8382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93435</xdr:rowOff>
    </xdr:from>
    <xdr:to>
      <xdr:col>19</xdr:col>
      <xdr:colOff>133350</xdr:colOff>
      <xdr:row>59</xdr:row>
      <xdr:rowOff>134801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08985"/>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10704</xdr:rowOff>
    </xdr:from>
    <xdr:to>
      <xdr:col>15</xdr:col>
      <xdr:colOff>82550</xdr:colOff>
      <xdr:row>59</xdr:row>
      <xdr:rowOff>93435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26254"/>
          <a:ext cx="8890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10704</xdr:rowOff>
    </xdr:from>
    <xdr:to>
      <xdr:col>11</xdr:col>
      <xdr:colOff>31750</xdr:colOff>
      <xdr:row>59</xdr:row>
      <xdr:rowOff>152037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26254"/>
          <a:ext cx="889000" cy="14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156391</xdr:rowOff>
    </xdr:from>
    <xdr:to>
      <xdr:col>7</xdr:col>
      <xdr:colOff>31750</xdr:colOff>
      <xdr:row>60</xdr:row>
      <xdr:rowOff>86541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27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71318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58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25400</xdr:rowOff>
    </xdr:from>
    <xdr:to>
      <xdr:col>23</xdr:col>
      <xdr:colOff>184150</xdr:colOff>
      <xdr:row>59</xdr:row>
      <xdr:rowOff>127000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41927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998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84001</xdr:rowOff>
    </xdr:from>
    <xdr:to>
      <xdr:col>19</xdr:col>
      <xdr:colOff>184150</xdr:colOff>
      <xdr:row>60</xdr:row>
      <xdr:rowOff>14151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19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24328</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68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42635</xdr:rowOff>
    </xdr:from>
    <xdr:to>
      <xdr:col>15</xdr:col>
      <xdr:colOff>133350</xdr:colOff>
      <xdr:row>59</xdr:row>
      <xdr:rowOff>144235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15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154412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131354</xdr:rowOff>
    </xdr:from>
    <xdr:to>
      <xdr:col>11</xdr:col>
      <xdr:colOff>82550</xdr:colOff>
      <xdr:row>59</xdr:row>
      <xdr:rowOff>61504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7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71681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4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101237</xdr:rowOff>
    </xdr:from>
    <xdr:to>
      <xdr:col>7</xdr:col>
      <xdr:colOff>31750</xdr:colOff>
      <xdr:row>60</xdr:row>
      <xdr:rowOff>31387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41564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985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[179,778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16,084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人増加したものの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54,423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人下回った。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人事院勧告に基づく</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正規職員及び会計年度任用職員の給与改定等により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+197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こと、ふるさと寄附金が好調だったことによる関連経費の増加や国政選挙等の実施に伴い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が増加の要因として挙げられる。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今後は、これまで同様に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公共施設等総合管理計画に基づく施設の統廃合や人口減少対策の取組を遂行することで、現状水準の堅持に努めたい。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33150</xdr:rowOff>
    </xdr:from>
    <xdr:to>
      <xdr:col>23</xdr:col>
      <xdr:colOff>133350</xdr:colOff>
      <xdr:row>81</xdr:row>
      <xdr:rowOff>37030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0600"/>
          <a:ext cx="838200" cy="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21808</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0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33122</xdr:rowOff>
    </xdr:from>
    <xdr:to>
      <xdr:col>19</xdr:col>
      <xdr:colOff>133350</xdr:colOff>
      <xdr:row>81</xdr:row>
      <xdr:rowOff>33150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0572"/>
          <a:ext cx="889000" cy="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32183</xdr:rowOff>
    </xdr:from>
    <xdr:to>
      <xdr:col>15</xdr:col>
      <xdr:colOff>82550</xdr:colOff>
      <xdr:row>81</xdr:row>
      <xdr:rowOff>33122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19633"/>
          <a:ext cx="889000" cy="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32183</xdr:rowOff>
    </xdr:from>
    <xdr:to>
      <xdr:col>11</xdr:col>
      <xdr:colOff>31750</xdr:colOff>
      <xdr:row>81</xdr:row>
      <xdr:rowOff>32751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3919633"/>
          <a:ext cx="889000" cy="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159493</xdr:rowOff>
    </xdr:from>
    <xdr:to>
      <xdr:col>7</xdr:col>
      <xdr:colOff>31750</xdr:colOff>
      <xdr:row>81</xdr:row>
      <xdr:rowOff>89643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74420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157680</xdr:rowOff>
    </xdr:from>
    <xdr:to>
      <xdr:col>23</xdr:col>
      <xdr:colOff>184150</xdr:colOff>
      <xdr:row>81</xdr:row>
      <xdr:rowOff>87830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78957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153800</xdr:rowOff>
    </xdr:from>
    <xdr:to>
      <xdr:col>19</xdr:col>
      <xdr:colOff>184150</xdr:colOff>
      <xdr:row>81</xdr:row>
      <xdr:rowOff>83950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6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94127</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153772</xdr:rowOff>
    </xdr:from>
    <xdr:to>
      <xdr:col>15</xdr:col>
      <xdr:colOff>133350</xdr:colOff>
      <xdr:row>81</xdr:row>
      <xdr:rowOff>83922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94099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8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152833</xdr:rowOff>
    </xdr:from>
    <xdr:to>
      <xdr:col>11</xdr:col>
      <xdr:colOff>82550</xdr:colOff>
      <xdr:row>81</xdr:row>
      <xdr:rowOff>82983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6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93160</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153401</xdr:rowOff>
    </xdr:from>
    <xdr:to>
      <xdr:col>7</xdr:col>
      <xdr:colOff>31750</xdr:colOff>
      <xdr:row>81</xdr:row>
      <xdr:rowOff>83551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93728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8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ポイント下回り、健全な水準を維持した。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定員適正化計画に基づく職員数の管理に伴い、給与体系の低い新卒採用者の増加が要因として挙げられる。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同様に、類似団体平均や国の制度改正、地方財政計画をはじめとした動向を注視し、「人事評価制度」の効果的な運用によって、指数だけではなくバランスのとれた質の高い給与体系を目指し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11793</xdr:rowOff>
    </xdr:from>
    <xdr:to>
      <xdr:col>81</xdr:col>
      <xdr:colOff>44450</xdr:colOff>
      <xdr:row>82</xdr:row>
      <xdr:rowOff>80736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07069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11793</xdr:rowOff>
    </xdr:from>
    <xdr:to>
      <xdr:col>77</xdr:col>
      <xdr:colOff>44450</xdr:colOff>
      <xdr:row>82</xdr:row>
      <xdr:rowOff>149679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07069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149679</xdr:rowOff>
    </xdr:from>
    <xdr:to>
      <xdr:col>72</xdr:col>
      <xdr:colOff>203200</xdr:colOff>
      <xdr:row>84</xdr:row>
      <xdr:rowOff>48079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208579"/>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84</xdr:row>
      <xdr:rowOff>48079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3637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119034</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29936</xdr:rowOff>
    </xdr:from>
    <xdr:to>
      <xdr:col>81</xdr:col>
      <xdr:colOff>95250</xdr:colOff>
      <xdr:row>82</xdr:row>
      <xdr:rowOff>131536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46463</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393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132443</xdr:rowOff>
    </xdr:from>
    <xdr:to>
      <xdr:col>77</xdr:col>
      <xdr:colOff>95250</xdr:colOff>
      <xdr:row>82</xdr:row>
      <xdr:rowOff>62593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01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72770</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3788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98879</xdr:rowOff>
    </xdr:from>
    <xdr:to>
      <xdr:col>73</xdr:col>
      <xdr:colOff>44450</xdr:colOff>
      <xdr:row>83</xdr:row>
      <xdr:rowOff>29029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39206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168729</xdr:rowOff>
    </xdr:from>
    <xdr:to>
      <xdr:col>68</xdr:col>
      <xdr:colOff>203200</xdr:colOff>
      <xdr:row>84</xdr:row>
      <xdr:rowOff>98879</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109056</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22877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概ね横ばいとなり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千人下回った。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定員適正化計画に基づき、職員数の適正管理と併せて、職員年齢構成の偏在化解消も必要なことから、</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一時的な比率</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低下も予想される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年度から類似団体平均を下回っており、引き続き、事業毎の事務量の把握による人員配分の最適化の取組で、職員数の抑制に努めたい。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135594</xdr:rowOff>
    </xdr:from>
    <xdr:to>
      <xdr:col>81</xdr:col>
      <xdr:colOff>44450</xdr:colOff>
      <xdr:row>60</xdr:row>
      <xdr:rowOff>142832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422594"/>
          <a:ext cx="8382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118703</xdr:rowOff>
    </xdr:from>
    <xdr:to>
      <xdr:col>77</xdr:col>
      <xdr:colOff>44450</xdr:colOff>
      <xdr:row>60</xdr:row>
      <xdr:rowOff>142832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05703"/>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118703</xdr:rowOff>
    </xdr:from>
    <xdr:to>
      <xdr:col>72</xdr:col>
      <xdr:colOff>203200</xdr:colOff>
      <xdr:row>60</xdr:row>
      <xdr:rowOff>128355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405703"/>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117898</xdr:rowOff>
    </xdr:from>
    <xdr:to>
      <xdr:col>68</xdr:col>
      <xdr:colOff>152400</xdr:colOff>
      <xdr:row>60</xdr:row>
      <xdr:rowOff>128355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04898"/>
          <a:ext cx="889000" cy="1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45381</xdr:rowOff>
    </xdr:from>
    <xdr:to>
      <xdr:col>64</xdr:col>
      <xdr:colOff>152400</xdr:colOff>
      <xdr:row>60</xdr:row>
      <xdr:rowOff>146981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3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157158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01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84794</xdr:rowOff>
    </xdr:from>
    <xdr:to>
      <xdr:col>81</xdr:col>
      <xdr:colOff>95250</xdr:colOff>
      <xdr:row>61</xdr:row>
      <xdr:rowOff>14944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7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101321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1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92032</xdr:rowOff>
    </xdr:from>
    <xdr:to>
      <xdr:col>77</xdr:col>
      <xdr:colOff>95250</xdr:colOff>
      <xdr:row>61</xdr:row>
      <xdr:rowOff>22182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7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32359</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47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67903</xdr:rowOff>
    </xdr:from>
    <xdr:to>
      <xdr:col>73</xdr:col>
      <xdr:colOff>44450</xdr:colOff>
      <xdr:row>60</xdr:row>
      <xdr:rowOff>169503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5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8230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23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77555</xdr:rowOff>
    </xdr:from>
    <xdr:to>
      <xdr:col>68</xdr:col>
      <xdr:colOff>203200</xdr:colOff>
      <xdr:row>61</xdr:row>
      <xdr:rowOff>7705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6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17882</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3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67098</xdr:rowOff>
    </xdr:from>
    <xdr:to>
      <xdr:col>64</xdr:col>
      <xdr:colOff>152400</xdr:colOff>
      <xdr:row>60</xdr:row>
      <xdr:rowOff>168698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153475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440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減少したものの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分子構造として、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体育館整備事業や中学校耐震改修事業に係る借入れの償還完了に伴い、元利償還金が減少（△</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185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百万円）したこと</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、分母構造として、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普通交付税や地方特例交付金</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の増加に伴い、標準財政規模が増加（</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+139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百万円）したこと</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比率低下の要因として挙げられる。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今後は、これまで同様に、投資的事業の精査による新規発行債の抑制と「阿賀野市総合計画」に基づく計画的な事業実施によって、比率上昇の抑制に努めたい。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26035</xdr:rowOff>
    </xdr:from>
    <xdr:to>
      <xdr:col>81</xdr:col>
      <xdr:colOff>44450</xdr:colOff>
      <xdr:row>37</xdr:row>
      <xdr:rowOff>34078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69685"/>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24024</xdr:rowOff>
    </xdr:from>
    <xdr:to>
      <xdr:col>77</xdr:col>
      <xdr:colOff>44450</xdr:colOff>
      <xdr:row>37</xdr:row>
      <xdr:rowOff>34078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6767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7938</xdr:rowOff>
    </xdr:from>
    <xdr:to>
      <xdr:col>72</xdr:col>
      <xdr:colOff>203200</xdr:colOff>
      <xdr:row>37</xdr:row>
      <xdr:rowOff>24024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51588"/>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3916</xdr:rowOff>
    </xdr:from>
    <xdr:to>
      <xdr:col>68</xdr:col>
      <xdr:colOff>152400</xdr:colOff>
      <xdr:row>37</xdr:row>
      <xdr:rowOff>7938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47566"/>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29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41504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38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146685</xdr:rowOff>
    </xdr:from>
    <xdr:to>
      <xdr:col>81</xdr:col>
      <xdr:colOff>95250</xdr:colOff>
      <xdr:row>37</xdr:row>
      <xdr:rowOff>76835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118762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9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154728</xdr:rowOff>
    </xdr:from>
    <xdr:to>
      <xdr:col>77</xdr:col>
      <xdr:colOff>95250</xdr:colOff>
      <xdr:row>37</xdr:row>
      <xdr:rowOff>84878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2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69655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13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144674</xdr:rowOff>
    </xdr:from>
    <xdr:to>
      <xdr:col>73</xdr:col>
      <xdr:colOff>44450</xdr:colOff>
      <xdr:row>37</xdr:row>
      <xdr:rowOff>74824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59601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0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128588</xdr:rowOff>
    </xdr:from>
    <xdr:to>
      <xdr:col>68</xdr:col>
      <xdr:colOff>203200</xdr:colOff>
      <xdr:row>37</xdr:row>
      <xdr:rowOff>58738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0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68915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6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124566</xdr:rowOff>
    </xdr:from>
    <xdr:to>
      <xdr:col>64</xdr:col>
      <xdr:colOff>152400</xdr:colOff>
      <xdr:row>37</xdr:row>
      <xdr:rowOff>54716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9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64893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65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し、類似団体平均</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56.1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広域ごみ処理施設や学校給食センター整備に係る地方債残高の増加（</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2,450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比率上昇の要因として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挙げられる。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、類似団体平均値を上回る主な要因としては、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H28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年度に整備完了した市立病院建設事業債について、利用料金制による指定管理施設のため一般会計が実質的に償還金を負担していることが挙げられる。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今後は、これまで同様に、投資的事業の精査による新規発行債の抑制と計画的な基金への積立によって、比率改善に努めたい。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67451</xdr:rowOff>
    </xdr:from>
    <xdr:to>
      <xdr:col>81</xdr:col>
      <xdr:colOff>44450</xdr:colOff>
      <xdr:row>19</xdr:row>
      <xdr:rowOff>5927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153551"/>
          <a:ext cx="838200" cy="10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67451</xdr:rowOff>
    </xdr:from>
    <xdr:to>
      <xdr:col>77</xdr:col>
      <xdr:colOff>44450</xdr:colOff>
      <xdr:row>19</xdr:row>
      <xdr:rowOff>118533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153551"/>
          <a:ext cx="889000" cy="22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118533</xdr:rowOff>
    </xdr:from>
    <xdr:to>
      <xdr:col>72</xdr:col>
      <xdr:colOff>203200</xdr:colOff>
      <xdr:row>21</xdr:row>
      <xdr:rowOff>63853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376083"/>
          <a:ext cx="889000" cy="28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63853</xdr:rowOff>
    </xdr:from>
    <xdr:to>
      <xdr:col>68</xdr:col>
      <xdr:colOff>152400</xdr:colOff>
      <xdr:row>23</xdr:row>
      <xdr:rowOff>90946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664303"/>
          <a:ext cx="889000" cy="36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126577</xdr:rowOff>
    </xdr:from>
    <xdr:to>
      <xdr:col>81</xdr:col>
      <xdr:colOff>95250</xdr:colOff>
      <xdr:row>19</xdr:row>
      <xdr:rowOff>56727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21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98654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184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16651</xdr:rowOff>
    </xdr:from>
    <xdr:to>
      <xdr:col>77</xdr:col>
      <xdr:colOff>95250</xdr:colOff>
      <xdr:row>18</xdr:row>
      <xdr:rowOff>118251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1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103028</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189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67733</xdr:rowOff>
    </xdr:from>
    <xdr:to>
      <xdr:col>73</xdr:col>
      <xdr:colOff>44450</xdr:colOff>
      <xdr:row>19</xdr:row>
      <xdr:rowOff>169333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32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154110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41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13053</xdr:rowOff>
    </xdr:from>
    <xdr:to>
      <xdr:col>68</xdr:col>
      <xdr:colOff>203200</xdr:colOff>
      <xdr:row>21</xdr:row>
      <xdr:rowOff>114653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61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99430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699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23</xdr:row>
      <xdr:rowOff>40146</xdr:rowOff>
    </xdr:from>
    <xdr:to>
      <xdr:col>64</xdr:col>
      <xdr:colOff>152400</xdr:colOff>
      <xdr:row>23</xdr:row>
      <xdr:rowOff>141746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98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126523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4069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ポイント増加したものの、類似団体平均を</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、これまで同様に、事業毎の事務量の把握によって、会計年度任用職員を含めた人員配分の最適化へ取り組み、類似団体平均を下回る水準を堅持するよう努めたい。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37846</xdr:rowOff>
    </xdr:from>
    <xdr:to>
      <xdr:col>24</xdr:col>
      <xdr:colOff>25400</xdr:colOff>
      <xdr:row>37</xdr:row>
      <xdr:rowOff>65278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8149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5842</xdr:rowOff>
    </xdr:from>
    <xdr:to>
      <xdr:col>19</xdr:col>
      <xdr:colOff>187325</xdr:colOff>
      <xdr:row>37</xdr:row>
      <xdr:rowOff>37846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494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163576</xdr:rowOff>
    </xdr:from>
    <xdr:to>
      <xdr:col>15</xdr:col>
      <xdr:colOff>98425</xdr:colOff>
      <xdr:row>37</xdr:row>
      <xdr:rowOff>5842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357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163576</xdr:rowOff>
    </xdr:from>
    <xdr:to>
      <xdr:col>11</xdr:col>
      <xdr:colOff>9525</xdr:colOff>
      <xdr:row>37</xdr:row>
      <xdr:rowOff>60706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3577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14478</xdr:rowOff>
    </xdr:from>
    <xdr:to>
      <xdr:col>24</xdr:col>
      <xdr:colOff>76200</xdr:colOff>
      <xdr:row>37</xdr:row>
      <xdr:rowOff>116078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31005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0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158496</xdr:rowOff>
    </xdr:from>
    <xdr:to>
      <xdr:col>20</xdr:col>
      <xdr:colOff>38100</xdr:colOff>
      <xdr:row>37</xdr:row>
      <xdr:rowOff>88646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126492</xdr:rowOff>
    </xdr:from>
    <xdr:to>
      <xdr:col>15</xdr:col>
      <xdr:colOff>149225</xdr:colOff>
      <xdr:row>37</xdr:row>
      <xdr:rowOff>56642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66819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112776</xdr:rowOff>
    </xdr:from>
    <xdr:to>
      <xdr:col>11</xdr:col>
      <xdr:colOff>60325</xdr:colOff>
      <xdr:row>37</xdr:row>
      <xdr:rowOff>42926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53103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9906</xdr:rowOff>
    </xdr:from>
    <xdr:to>
      <xdr:col>6</xdr:col>
      <xdr:colOff>171450</xdr:colOff>
      <xdr:row>37</xdr:row>
      <xdr:rowOff>111506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96283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ふるさと寄附金の増加に伴う必要経費の増加（</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百万円）が比率上昇の要因として挙げられる。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近年は、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類似団体平均を上回る状況が続いているため、比率改善に向けて、委託料の委託内容見直しや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PDCA</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サイクルの遂行による事業見直しで、物件費全体の抑制に努めたい。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20320</xdr:rowOff>
    </xdr:from>
    <xdr:to>
      <xdr:col>82</xdr:col>
      <xdr:colOff>107950</xdr:colOff>
      <xdr:row>18</xdr:row>
      <xdr:rowOff>50800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064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31750</xdr:rowOff>
    </xdr:from>
    <xdr:to>
      <xdr:col>78</xdr:col>
      <xdr:colOff>69850</xdr:colOff>
      <xdr:row>18</xdr:row>
      <xdr:rowOff>20320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464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xdr:rowOff>
    </xdr:from>
    <xdr:to>
      <xdr:col>73</xdr:col>
      <xdr:colOff>180975</xdr:colOff>
      <xdr:row>17</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15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39370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15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0</xdr:rowOff>
    </xdr:from>
    <xdr:to>
      <xdr:col>82</xdr:col>
      <xdr:colOff>158750</xdr:colOff>
      <xdr:row>18</xdr:row>
      <xdr:rowOff>101600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143527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140970</xdr:rowOff>
    </xdr:from>
    <xdr:to>
      <xdr:col>78</xdr:col>
      <xdr:colOff>120650</xdr:colOff>
      <xdr:row>18</xdr:row>
      <xdr:rowOff>71120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55897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4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152400</xdr:rowOff>
    </xdr:from>
    <xdr:to>
      <xdr:col>74</xdr:col>
      <xdr:colOff>31750</xdr:colOff>
      <xdr:row>17</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36847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74947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　障</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がい</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者福祉</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や人口減少対策で実施する児童福祉の</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経常扶助費が</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en-US"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+285</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百万円）した一方、普通交付税再算定等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に伴う経常一般財源の増加が比率低下の要因として挙げられる。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、人口減少対策</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関連経費は一定額</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を見込むため、「阿賀野市総合計画」に基づく</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PDCA</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サイクルの遂行で、税収確保による経常一般財源の確保に努めたい。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132443</xdr:rowOff>
    </xdr:from>
    <xdr:to>
      <xdr:col>24</xdr:col>
      <xdr:colOff>25400</xdr:colOff>
      <xdr:row>57</xdr:row>
      <xdr:rowOff>26307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336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15422</xdr:rowOff>
    </xdr:from>
    <xdr:to>
      <xdr:col>19</xdr:col>
      <xdr:colOff>187325</xdr:colOff>
      <xdr:row>57</xdr:row>
      <xdr:rowOff>26307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880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140607</xdr:rowOff>
    </xdr:from>
    <xdr:to>
      <xdr:col>15</xdr:col>
      <xdr:colOff>98425</xdr:colOff>
      <xdr:row>57</xdr:row>
      <xdr:rowOff>15422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70357"/>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140607</xdr:rowOff>
    </xdr:from>
    <xdr:to>
      <xdr:col>11</xdr:col>
      <xdr:colOff>9525</xdr:colOff>
      <xdr:row>56</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70357"/>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53720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54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146957</xdr:rowOff>
    </xdr:from>
    <xdr:to>
      <xdr:col>20</xdr:col>
      <xdr:colOff>38100</xdr:colOff>
      <xdr:row>57</xdr:row>
      <xdr:rowOff>77107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61884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34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136072</xdr:rowOff>
    </xdr:from>
    <xdr:to>
      <xdr:col>15</xdr:col>
      <xdr:colOff>149225</xdr:colOff>
      <xdr:row>57</xdr:row>
      <xdr:rowOff>66222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50999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89807</xdr:rowOff>
    </xdr:from>
    <xdr:to>
      <xdr:col>11</xdr:col>
      <xdr:colOff>60325</xdr:colOff>
      <xdr:row>56</xdr:row>
      <xdr:rowOff>19957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4734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近年は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、概ね横ばいで推移しており、今後は、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経常経費の精査や「阿賀野市総合計画」に基づく</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PDCA</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サイクルの遂行で特別会計への繰出金の削減による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現状水準の堅持に努めたい。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158750</xdr:rowOff>
    </xdr:from>
    <xdr:to>
      <xdr:col>82</xdr:col>
      <xdr:colOff>107950</xdr:colOff>
      <xdr:row>58</xdr:row>
      <xdr:rowOff>25400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31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0</xdr:rowOff>
    </xdr:from>
    <xdr:to>
      <xdr:col>78</xdr:col>
      <xdr:colOff>69850</xdr:colOff>
      <xdr:row>58</xdr:row>
      <xdr:rowOff>25400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44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107950</xdr:rowOff>
    </xdr:from>
    <xdr:to>
      <xdr:col>73</xdr:col>
      <xdr:colOff>180975</xdr:colOff>
      <xdr:row>58</xdr:row>
      <xdr:rowOff>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80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57</xdr:row>
      <xdr:rowOff>133350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80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124477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146050</xdr:rowOff>
    </xdr:from>
    <xdr:to>
      <xdr:col>78</xdr:col>
      <xdr:colOff>120650</xdr:colOff>
      <xdr:row>58</xdr:row>
      <xdr:rowOff>76200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86377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120650</xdr:rowOff>
    </xdr:from>
    <xdr:to>
      <xdr:col>74</xdr:col>
      <xdr:colOff>31750</xdr:colOff>
      <xdr:row>58</xdr:row>
      <xdr:rowOff>50800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60977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82550</xdr:rowOff>
    </xdr:from>
    <xdr:to>
      <xdr:col>65</xdr:col>
      <xdr:colOff>53975</xdr:colOff>
      <xdr:row>58</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22877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ポイント減少し、類似団体平均を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近年は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、概ね横ばいで推移しており、今後は、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下水道事業等の経営改善に向けた取組で基準外繰出金の削減による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現状水準の堅持に努めたい。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138430</xdr:rowOff>
    </xdr:from>
    <xdr:to>
      <xdr:col>82</xdr:col>
      <xdr:colOff>107950</xdr:colOff>
      <xdr:row>35</xdr:row>
      <xdr:rowOff>143002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391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143002</xdr:rowOff>
    </xdr:from>
    <xdr:to>
      <xdr:col>78</xdr:col>
      <xdr:colOff>69850</xdr:colOff>
      <xdr:row>35</xdr:row>
      <xdr:rowOff>152146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437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152146</xdr:rowOff>
    </xdr:from>
    <xdr:to>
      <xdr:col>73</xdr:col>
      <xdr:colOff>180975</xdr:colOff>
      <xdr:row>36</xdr:row>
      <xdr:rowOff>35560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5289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xdr:rowOff>
    </xdr:from>
    <xdr:to>
      <xdr:col>69</xdr:col>
      <xdr:colOff>92075</xdr:colOff>
      <xdr:row>36</xdr:row>
      <xdr:rowOff>35560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84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87630</xdr:rowOff>
    </xdr:from>
    <xdr:to>
      <xdr:col>82</xdr:col>
      <xdr:colOff>158750</xdr:colOff>
      <xdr:row>36</xdr:row>
      <xdr:rowOff>17780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104157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92202</xdr:rowOff>
    </xdr:from>
    <xdr:to>
      <xdr:col>78</xdr:col>
      <xdr:colOff>120650</xdr:colOff>
      <xdr:row>36</xdr:row>
      <xdr:rowOff>22352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32529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6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101346</xdr:rowOff>
    </xdr:from>
    <xdr:to>
      <xdr:col>74</xdr:col>
      <xdr:colOff>31750</xdr:colOff>
      <xdr:row>36</xdr:row>
      <xdr:rowOff>31496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41673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年度から「公債費負担適正化計画」に基づき、起債の抑制と繰上償還を行った成果で一定の水準を堅持しており、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年度は類似団体平均を</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今後は、広域ごみ処理施設整備に伴う比率の上昇が見込まれるが、これまで同様に、投資的事業の精査による新規発行債の抑制を図り、類似団体平均を下回る水準を堅持するよう努めたい。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96520</xdr:rowOff>
    </xdr:from>
    <xdr:to>
      <xdr:col>24</xdr:col>
      <xdr:colOff>25400</xdr:colOff>
      <xdr:row>74</xdr:row>
      <xdr:rowOff>128905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838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128905</xdr:rowOff>
    </xdr:from>
    <xdr:to>
      <xdr:col>19</xdr:col>
      <xdr:colOff>187325</xdr:colOff>
      <xdr:row>74</xdr:row>
      <xdr:rowOff>161290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162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153670</xdr:rowOff>
    </xdr:from>
    <xdr:to>
      <xdr:col>15</xdr:col>
      <xdr:colOff>98425</xdr:colOff>
      <xdr:row>74</xdr:row>
      <xdr:rowOff>161290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409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153670</xdr:rowOff>
    </xdr:from>
    <xdr:to>
      <xdr:col>11</xdr:col>
      <xdr:colOff>9525</xdr:colOff>
      <xdr:row>74</xdr:row>
      <xdr:rowOff>165100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409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125730</xdr:rowOff>
    </xdr:from>
    <xdr:to>
      <xdr:col>6</xdr:col>
      <xdr:colOff>171450</xdr:colOff>
      <xdr:row>75</xdr:row>
      <xdr:rowOff>55880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40657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89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45720</xdr:rowOff>
    </xdr:from>
    <xdr:to>
      <xdr:col>24</xdr:col>
      <xdr:colOff>76200</xdr:colOff>
      <xdr:row>74</xdr:row>
      <xdr:rowOff>147320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125747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4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78105</xdr:rowOff>
    </xdr:from>
    <xdr:to>
      <xdr:col>20</xdr:col>
      <xdr:colOff>38100</xdr:colOff>
      <xdr:row>75</xdr:row>
      <xdr:rowOff>8255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6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18432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34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110490</xdr:rowOff>
    </xdr:from>
    <xdr:to>
      <xdr:col>15</xdr:col>
      <xdr:colOff>149225</xdr:colOff>
      <xdr:row>75</xdr:row>
      <xdr:rowOff>40640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50817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102870</xdr:rowOff>
    </xdr:from>
    <xdr:to>
      <xdr:col>11</xdr:col>
      <xdr:colOff>60325</xdr:colOff>
      <xdr:row>75</xdr:row>
      <xdr:rowOff>33020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43197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114300</xdr:rowOff>
    </xdr:from>
    <xdr:to>
      <xdr:col>6</xdr:col>
      <xdr:colOff>171450</xdr:colOff>
      <xdr:row>75</xdr:row>
      <xdr:rowOff>44450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54627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増減はなく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上記のとおり物件費の増加に伴う比率の上昇が見られるが、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概ね横ばいで類似団体平均を下回っているため、今後も、物件費抑制や公共施設等総合管理計画に基づく施設の統廃合による経常経費抑制と併せて、税収等の経常一般財源確保へ取り組み、現状水準の堅持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154432</xdr:rowOff>
    </xdr:from>
    <xdr:to>
      <xdr:col>82</xdr:col>
      <xdr:colOff>107950</xdr:colOff>
      <xdr:row>76</xdr:row>
      <xdr:rowOff>154432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846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21844</xdr:rowOff>
    </xdr:from>
    <xdr:to>
      <xdr:col>78</xdr:col>
      <xdr:colOff>69850</xdr:colOff>
      <xdr:row>76</xdr:row>
      <xdr:rowOff>154432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05204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101854</xdr:rowOff>
    </xdr:from>
    <xdr:to>
      <xdr:col>73</xdr:col>
      <xdr:colOff>180975</xdr:colOff>
      <xdr:row>76</xdr:row>
      <xdr:rowOff>21844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96060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101854</xdr:rowOff>
    </xdr:from>
    <xdr:to>
      <xdr:col>69</xdr:col>
      <xdr:colOff>92075</xdr:colOff>
      <xdr:row>76</xdr:row>
      <xdr:rowOff>90424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960604"/>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103632</xdr:rowOff>
    </xdr:from>
    <xdr:to>
      <xdr:col>82</xdr:col>
      <xdr:colOff>158750</xdr:colOff>
      <xdr:row>77</xdr:row>
      <xdr:rowOff>33782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120159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7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103632</xdr:rowOff>
    </xdr:from>
    <xdr:to>
      <xdr:col>78</xdr:col>
      <xdr:colOff>120650</xdr:colOff>
      <xdr:row>77</xdr:row>
      <xdr:rowOff>33782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43959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142494</xdr:rowOff>
    </xdr:from>
    <xdr:to>
      <xdr:col>74</xdr:col>
      <xdr:colOff>31750</xdr:colOff>
      <xdr:row>76</xdr:row>
      <xdr:rowOff>72644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82821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51054</xdr:rowOff>
    </xdr:from>
    <xdr:to>
      <xdr:col>69</xdr:col>
      <xdr:colOff>142875</xdr:colOff>
      <xdr:row>75</xdr:row>
      <xdr:rowOff>152654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162831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39624</xdr:rowOff>
    </xdr:from>
    <xdr:to>
      <xdr:col>65</xdr:col>
      <xdr:colOff>53975</xdr:colOff>
      <xdr:row>76</xdr:row>
      <xdr:rowOff>141224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151401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28692</xdr:rowOff>
    </xdr:from>
    <xdr:to>
      <xdr:col>29</xdr:col>
      <xdr:colOff>127000</xdr:colOff>
      <xdr:row>19</xdr:row>
      <xdr:rowOff>142545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333867"/>
          <a:ext cx="647700" cy="113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113408</xdr:rowOff>
    </xdr:from>
    <xdr:to>
      <xdr:col>26</xdr:col>
      <xdr:colOff>50800</xdr:colOff>
      <xdr:row>19</xdr:row>
      <xdr:rowOff>142545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4305300" y="3418583"/>
          <a:ext cx="698500" cy="291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109836</xdr:rowOff>
    </xdr:from>
    <xdr:to>
      <xdr:col>22</xdr:col>
      <xdr:colOff>114300</xdr:colOff>
      <xdr:row>19</xdr:row>
      <xdr:rowOff>113408</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a:off x="3606800" y="3415011"/>
          <a:ext cx="698500" cy="3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109836</xdr:rowOff>
    </xdr:from>
    <xdr:to>
      <xdr:col>18</xdr:col>
      <xdr:colOff>177800</xdr:colOff>
      <xdr:row>19</xdr:row>
      <xdr:rowOff>121047</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415011"/>
          <a:ext cx="698500" cy="11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57045</xdr:rowOff>
    </xdr:from>
    <xdr:to>
      <xdr:col>15</xdr:col>
      <xdr:colOff>101600</xdr:colOff>
      <xdr:row>18</xdr:row>
      <xdr:rowOff>158645</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90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168822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95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149342</xdr:rowOff>
    </xdr:from>
    <xdr:to>
      <xdr:col>29</xdr:col>
      <xdr:colOff>177800</xdr:colOff>
      <xdr:row>19</xdr:row>
      <xdr:rowOff>79492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283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121419</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255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91745</xdr:rowOff>
    </xdr:from>
    <xdr:to>
      <xdr:col>26</xdr:col>
      <xdr:colOff>101600</xdr:colOff>
      <xdr:row>20</xdr:row>
      <xdr:rowOff>21895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396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6672</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483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62608</xdr:rowOff>
    </xdr:from>
    <xdr:to>
      <xdr:col>22</xdr:col>
      <xdr:colOff>165100</xdr:colOff>
      <xdr:row>19</xdr:row>
      <xdr:rowOff>164208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367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148985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45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59036</xdr:rowOff>
    </xdr:from>
    <xdr:to>
      <xdr:col>19</xdr:col>
      <xdr:colOff>38100</xdr:colOff>
      <xdr:row>19</xdr:row>
      <xdr:rowOff>160636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364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145413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45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70247</xdr:rowOff>
    </xdr:from>
    <xdr:to>
      <xdr:col>15</xdr:col>
      <xdr:colOff>101600</xdr:colOff>
      <xdr:row>20</xdr:row>
      <xdr:rowOff>397</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375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156624</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4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55390</xdr:rowOff>
    </xdr:from>
    <xdr:to>
      <xdr:col>29</xdr:col>
      <xdr:colOff>127000</xdr:colOff>
      <xdr:row>38</xdr:row>
      <xdr:rowOff>70810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22990"/>
          <a:ext cx="647700" cy="154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47963</xdr:rowOff>
    </xdr:from>
    <xdr:to>
      <xdr:col>26</xdr:col>
      <xdr:colOff>50800</xdr:colOff>
      <xdr:row>38</xdr:row>
      <xdr:rowOff>55390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15563"/>
          <a:ext cx="698500" cy="7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47963</xdr:rowOff>
    </xdr:from>
    <xdr:to>
      <xdr:col>22</xdr:col>
      <xdr:colOff>114300</xdr:colOff>
      <xdr:row>38</xdr:row>
      <xdr:rowOff>64915</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15563"/>
          <a:ext cx="698500" cy="169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64915</xdr:rowOff>
    </xdr:from>
    <xdr:to>
      <xdr:col>18</xdr:col>
      <xdr:colOff>177800</xdr:colOff>
      <xdr:row>38</xdr:row>
      <xdr:rowOff>73641</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32515"/>
          <a:ext cx="698500" cy="8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17293</xdr:rowOff>
    </xdr:from>
    <xdr:to>
      <xdr:col>15</xdr:col>
      <xdr:colOff>101600</xdr:colOff>
      <xdr:row>38</xdr:row>
      <xdr:rowOff>118893</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84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129070</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53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20010</xdr:rowOff>
    </xdr:from>
    <xdr:to>
      <xdr:col>29</xdr:col>
      <xdr:colOff>177800</xdr:colOff>
      <xdr:row>38</xdr:row>
      <xdr:rowOff>121610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876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334987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5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4590</xdr:rowOff>
    </xdr:from>
    <xdr:to>
      <xdr:col>26</xdr:col>
      <xdr:colOff>101600</xdr:colOff>
      <xdr:row>38</xdr:row>
      <xdr:rowOff>106190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72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90967</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58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340063</xdr:rowOff>
    </xdr:from>
    <xdr:to>
      <xdr:col>22</xdr:col>
      <xdr:colOff>165100</xdr:colOff>
      <xdr:row>38</xdr:row>
      <xdr:rowOff>98763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64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108940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14115</xdr:rowOff>
    </xdr:from>
    <xdr:to>
      <xdr:col>19</xdr:col>
      <xdr:colOff>38100</xdr:colOff>
      <xdr:row>38</xdr:row>
      <xdr:rowOff>115715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81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100492</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6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22841</xdr:rowOff>
    </xdr:from>
    <xdr:to>
      <xdr:col>15</xdr:col>
      <xdr:colOff>101600</xdr:colOff>
      <xdr:row>38</xdr:row>
      <xdr:rowOff>124441</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904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109218</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76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80906</xdr:rowOff>
    </xdr:from>
    <xdr:to>
      <xdr:col>24</xdr:col>
      <xdr:colOff>63500</xdr:colOff>
      <xdr:row>37</xdr:row>
      <xdr:rowOff>152730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24556"/>
          <a:ext cx="838200" cy="7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152730</xdr:rowOff>
    </xdr:from>
    <xdr:to>
      <xdr:col>19</xdr:col>
      <xdr:colOff>177800</xdr:colOff>
      <xdr:row>38</xdr:row>
      <xdr:rowOff>7656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96380"/>
          <a:ext cx="889000" cy="2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7656</xdr:rowOff>
    </xdr:from>
    <xdr:to>
      <xdr:col>15</xdr:col>
      <xdr:colOff>50800</xdr:colOff>
      <xdr:row>38</xdr:row>
      <xdr:rowOff>11347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22756"/>
          <a:ext cx="889000" cy="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11347</xdr:rowOff>
    </xdr:from>
    <xdr:to>
      <xdr:col>10</xdr:col>
      <xdr:colOff>114300</xdr:colOff>
      <xdr:row>38</xdr:row>
      <xdr:rowOff>22210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26447"/>
          <a:ext cx="8890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16837</xdr:rowOff>
    </xdr:from>
    <xdr:to>
      <xdr:col>6</xdr:col>
      <xdr:colOff>38100</xdr:colOff>
      <xdr:row>37</xdr:row>
      <xdr:rowOff>118437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6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134964</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30106</xdr:rowOff>
    </xdr:from>
    <xdr:to>
      <xdr:col>24</xdr:col>
      <xdr:colOff>114300</xdr:colOff>
      <xdr:row>37</xdr:row>
      <xdr:rowOff>131706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8533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5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101930</xdr:rowOff>
    </xdr:from>
    <xdr:to>
      <xdr:col>20</xdr:col>
      <xdr:colOff>38100</xdr:colOff>
      <xdr:row>38</xdr:row>
      <xdr:rowOff>32080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23207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3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128306</xdr:rowOff>
    </xdr:from>
    <xdr:to>
      <xdr:col>15</xdr:col>
      <xdr:colOff>101600</xdr:colOff>
      <xdr:row>38</xdr:row>
      <xdr:rowOff>58456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7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49583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6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131997</xdr:rowOff>
    </xdr:from>
    <xdr:to>
      <xdr:col>10</xdr:col>
      <xdr:colOff>165100</xdr:colOff>
      <xdr:row>38</xdr:row>
      <xdr:rowOff>62147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7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53274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6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142861</xdr:rowOff>
    </xdr:from>
    <xdr:to>
      <xdr:col>6</xdr:col>
      <xdr:colOff>38100</xdr:colOff>
      <xdr:row>38</xdr:row>
      <xdr:rowOff>73011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8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64137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7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121488</xdr:rowOff>
    </xdr:from>
    <xdr:to>
      <xdr:col>24</xdr:col>
      <xdr:colOff>63500</xdr:colOff>
      <xdr:row>58</xdr:row>
      <xdr:rowOff>122721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5588"/>
          <a:ext cx="838200" cy="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122721</xdr:rowOff>
    </xdr:from>
    <xdr:to>
      <xdr:col>19</xdr:col>
      <xdr:colOff>177800</xdr:colOff>
      <xdr:row>58</xdr:row>
      <xdr:rowOff>122767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6821"/>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122767</xdr:rowOff>
    </xdr:from>
    <xdr:to>
      <xdr:col>15</xdr:col>
      <xdr:colOff>50800</xdr:colOff>
      <xdr:row>58</xdr:row>
      <xdr:rowOff>123329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6867"/>
          <a:ext cx="889000" cy="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123225</xdr:rowOff>
    </xdr:from>
    <xdr:to>
      <xdr:col>10</xdr:col>
      <xdr:colOff>114300</xdr:colOff>
      <xdr:row>58</xdr:row>
      <xdr:rowOff>123329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67325"/>
          <a:ext cx="889000" cy="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68604</xdr:rowOff>
    </xdr:from>
    <xdr:to>
      <xdr:col>6</xdr:col>
      <xdr:colOff>38100</xdr:colOff>
      <xdr:row>58</xdr:row>
      <xdr:rowOff>170204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15281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70688</xdr:rowOff>
    </xdr:from>
    <xdr:to>
      <xdr:col>24</xdr:col>
      <xdr:colOff>114300</xdr:colOff>
      <xdr:row>59</xdr:row>
      <xdr:rowOff>838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71921</xdr:rowOff>
    </xdr:from>
    <xdr:to>
      <xdr:col>20</xdr:col>
      <xdr:colOff>38100</xdr:colOff>
      <xdr:row>59</xdr:row>
      <xdr:rowOff>2071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164648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8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71967</xdr:rowOff>
    </xdr:from>
    <xdr:to>
      <xdr:col>15</xdr:col>
      <xdr:colOff>101600</xdr:colOff>
      <xdr:row>59</xdr:row>
      <xdr:rowOff>2117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164694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72529</xdr:rowOff>
    </xdr:from>
    <xdr:to>
      <xdr:col>10</xdr:col>
      <xdr:colOff>165100</xdr:colOff>
      <xdr:row>59</xdr:row>
      <xdr:rowOff>2679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165256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72425</xdr:rowOff>
    </xdr:from>
    <xdr:to>
      <xdr:col>6</xdr:col>
      <xdr:colOff>38100</xdr:colOff>
      <xdr:row>59</xdr:row>
      <xdr:rowOff>2575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165152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55347</xdr:rowOff>
    </xdr:from>
    <xdr:to>
      <xdr:col>24</xdr:col>
      <xdr:colOff>63500</xdr:colOff>
      <xdr:row>78</xdr:row>
      <xdr:rowOff>94959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28447"/>
          <a:ext cx="838200" cy="3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75185</xdr:rowOff>
    </xdr:from>
    <xdr:to>
      <xdr:col>19</xdr:col>
      <xdr:colOff>177800</xdr:colOff>
      <xdr:row>78</xdr:row>
      <xdr:rowOff>94959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48285"/>
          <a:ext cx="8890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75185</xdr:rowOff>
    </xdr:from>
    <xdr:to>
      <xdr:col>15</xdr:col>
      <xdr:colOff>50800</xdr:colOff>
      <xdr:row>78</xdr:row>
      <xdr:rowOff>94056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48285"/>
          <a:ext cx="889000" cy="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59817</xdr:rowOff>
    </xdr:from>
    <xdr:to>
      <xdr:col>10</xdr:col>
      <xdr:colOff>114300</xdr:colOff>
      <xdr:row>78</xdr:row>
      <xdr:rowOff>94056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32917"/>
          <a:ext cx="889000" cy="3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40487</xdr:rowOff>
    </xdr:from>
    <xdr:to>
      <xdr:col>6</xdr:col>
      <xdr:colOff>38100</xdr:colOff>
      <xdr:row>78</xdr:row>
      <xdr:rowOff>142087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133214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0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4547</xdr:rowOff>
    </xdr:from>
    <xdr:to>
      <xdr:col>24</xdr:col>
      <xdr:colOff>114300</xdr:colOff>
      <xdr:row>78</xdr:row>
      <xdr:rowOff>106147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7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154424</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44159</xdr:rowOff>
    </xdr:from>
    <xdr:to>
      <xdr:col>20</xdr:col>
      <xdr:colOff>38100</xdr:colOff>
      <xdr:row>78</xdr:row>
      <xdr:rowOff>145759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1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136886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09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24385</xdr:rowOff>
    </xdr:from>
    <xdr:to>
      <xdr:col>15</xdr:col>
      <xdr:colOff>101600</xdr:colOff>
      <xdr:row>78</xdr:row>
      <xdr:rowOff>125985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9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142512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17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43256</xdr:rowOff>
    </xdr:from>
    <xdr:to>
      <xdr:col>10</xdr:col>
      <xdr:colOff>165100</xdr:colOff>
      <xdr:row>78</xdr:row>
      <xdr:rowOff>144856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1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135983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0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9017</xdr:rowOff>
    </xdr:from>
    <xdr:to>
      <xdr:col>6</xdr:col>
      <xdr:colOff>38100</xdr:colOff>
      <xdr:row>78</xdr:row>
      <xdr:rowOff>110617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8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127144</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15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61961</xdr:rowOff>
    </xdr:from>
    <xdr:to>
      <xdr:col>24</xdr:col>
      <xdr:colOff>63500</xdr:colOff>
      <xdr:row>95</xdr:row>
      <xdr:rowOff>135426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49711"/>
          <a:ext cx="838200" cy="7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135426</xdr:rowOff>
    </xdr:from>
    <xdr:to>
      <xdr:col>19</xdr:col>
      <xdr:colOff>177800</xdr:colOff>
      <xdr:row>96</xdr:row>
      <xdr:rowOff>9223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23176"/>
          <a:ext cx="889000" cy="4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136454</xdr:rowOff>
    </xdr:from>
    <xdr:to>
      <xdr:col>15</xdr:col>
      <xdr:colOff>50800</xdr:colOff>
      <xdr:row>96</xdr:row>
      <xdr:rowOff>9223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24204"/>
          <a:ext cx="889000" cy="4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136454</xdr:rowOff>
    </xdr:from>
    <xdr:to>
      <xdr:col>10</xdr:col>
      <xdr:colOff>114300</xdr:colOff>
      <xdr:row>96</xdr:row>
      <xdr:rowOff>136689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24204"/>
          <a:ext cx="889000" cy="17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156009</xdr:rowOff>
    </xdr:from>
    <xdr:to>
      <xdr:col>6</xdr:col>
      <xdr:colOff>38100</xdr:colOff>
      <xdr:row>97</xdr:row>
      <xdr:rowOff>86159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1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77286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0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11161</xdr:rowOff>
    </xdr:from>
    <xdr:to>
      <xdr:col>24</xdr:col>
      <xdr:colOff>114300</xdr:colOff>
      <xdr:row>95</xdr:row>
      <xdr:rowOff>112761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9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34038</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50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84626</xdr:rowOff>
    </xdr:from>
    <xdr:to>
      <xdr:col>20</xdr:col>
      <xdr:colOff>38100</xdr:colOff>
      <xdr:row>96</xdr:row>
      <xdr:rowOff>14776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31303</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147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129873</xdr:rowOff>
    </xdr:from>
    <xdr:to>
      <xdr:col>15</xdr:col>
      <xdr:colOff>101600</xdr:colOff>
      <xdr:row>96</xdr:row>
      <xdr:rowOff>60023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1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76550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9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85654</xdr:rowOff>
    </xdr:from>
    <xdr:to>
      <xdr:col>10</xdr:col>
      <xdr:colOff>165100</xdr:colOff>
      <xdr:row>96</xdr:row>
      <xdr:rowOff>15804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7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32331</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148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85889</xdr:rowOff>
    </xdr:from>
    <xdr:to>
      <xdr:col>6</xdr:col>
      <xdr:colOff>38100</xdr:colOff>
      <xdr:row>97</xdr:row>
      <xdr:rowOff>16039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4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32566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32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12631</xdr:rowOff>
    </xdr:from>
    <xdr:to>
      <xdr:col>55</xdr:col>
      <xdr:colOff>0</xdr:colOff>
      <xdr:row>37</xdr:row>
      <xdr:rowOff>124220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56281"/>
          <a:ext cx="838200" cy="11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124220</xdr:rowOff>
    </xdr:from>
    <xdr:to>
      <xdr:col>50</xdr:col>
      <xdr:colOff>114300</xdr:colOff>
      <xdr:row>38</xdr:row>
      <xdr:rowOff>34443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67870"/>
          <a:ext cx="889000" cy="8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34443</xdr:rowOff>
    </xdr:from>
    <xdr:to>
      <xdr:col>45</xdr:col>
      <xdr:colOff>177800</xdr:colOff>
      <xdr:row>38</xdr:row>
      <xdr:rowOff>46193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49543"/>
          <a:ext cx="889000" cy="1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107912</xdr:rowOff>
    </xdr:from>
    <xdr:to>
      <xdr:col>41</xdr:col>
      <xdr:colOff>50800</xdr:colOff>
      <xdr:row>38</xdr:row>
      <xdr:rowOff>46193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80112"/>
          <a:ext cx="889000" cy="28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84713</xdr:rowOff>
    </xdr:from>
    <xdr:to>
      <xdr:col>36</xdr:col>
      <xdr:colOff>165100</xdr:colOff>
      <xdr:row>36</xdr:row>
      <xdr:rowOff>14863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31390</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6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133281</xdr:rowOff>
    </xdr:from>
    <xdr:to>
      <xdr:col>55</xdr:col>
      <xdr:colOff>50800</xdr:colOff>
      <xdr:row>37</xdr:row>
      <xdr:rowOff>63431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05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156158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56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73420</xdr:rowOff>
    </xdr:from>
    <xdr:to>
      <xdr:col>50</xdr:col>
      <xdr:colOff>165100</xdr:colOff>
      <xdr:row>38</xdr:row>
      <xdr:rowOff>3570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1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166147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0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155093</xdr:rowOff>
    </xdr:from>
    <xdr:to>
      <xdr:col>46</xdr:col>
      <xdr:colOff>38100</xdr:colOff>
      <xdr:row>38</xdr:row>
      <xdr:rowOff>85243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9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76370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9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166843</xdr:rowOff>
    </xdr:from>
    <xdr:to>
      <xdr:col>41</xdr:col>
      <xdr:colOff>101600</xdr:colOff>
      <xdr:row>38</xdr:row>
      <xdr:rowOff>96993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1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88120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0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57112</xdr:rowOff>
    </xdr:from>
    <xdr:to>
      <xdr:col>36</xdr:col>
      <xdr:colOff>165100</xdr:colOff>
      <xdr:row>36</xdr:row>
      <xdr:rowOff>158712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22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149839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322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82216</xdr:rowOff>
    </xdr:from>
    <xdr:to>
      <xdr:col>55</xdr:col>
      <xdr:colOff>0</xdr:colOff>
      <xdr:row>57</xdr:row>
      <xdr:rowOff>120410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83416"/>
          <a:ext cx="838200" cy="20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40492</xdr:rowOff>
    </xdr:from>
    <xdr:to>
      <xdr:col>50</xdr:col>
      <xdr:colOff>114300</xdr:colOff>
      <xdr:row>57</xdr:row>
      <xdr:rowOff>120410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13142"/>
          <a:ext cx="889000" cy="7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162555</xdr:rowOff>
    </xdr:from>
    <xdr:to>
      <xdr:col>45</xdr:col>
      <xdr:colOff>177800</xdr:colOff>
      <xdr:row>57</xdr:row>
      <xdr:rowOff>40492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63755"/>
          <a:ext cx="889000" cy="4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120319</xdr:rowOff>
    </xdr:from>
    <xdr:to>
      <xdr:col>41</xdr:col>
      <xdr:colOff>50800</xdr:colOff>
      <xdr:row>56</xdr:row>
      <xdr:rowOff>162555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21519"/>
          <a:ext cx="889000" cy="4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15643</xdr:rowOff>
    </xdr:from>
    <xdr:to>
      <xdr:col>36</xdr:col>
      <xdr:colOff>165100</xdr:colOff>
      <xdr:row>55</xdr:row>
      <xdr:rowOff>117243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445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133770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22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31416</xdr:rowOff>
    </xdr:from>
    <xdr:to>
      <xdr:col>55</xdr:col>
      <xdr:colOff>50800</xdr:colOff>
      <xdr:row>56</xdr:row>
      <xdr:rowOff>133016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3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9843</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69610</xdr:rowOff>
    </xdr:from>
    <xdr:to>
      <xdr:col>50</xdr:col>
      <xdr:colOff>165100</xdr:colOff>
      <xdr:row>57</xdr:row>
      <xdr:rowOff>171210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162337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3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161142</xdr:rowOff>
    </xdr:from>
    <xdr:to>
      <xdr:col>46</xdr:col>
      <xdr:colOff>38100</xdr:colOff>
      <xdr:row>57</xdr:row>
      <xdr:rowOff>91292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6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82419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5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111755</xdr:rowOff>
    </xdr:from>
    <xdr:to>
      <xdr:col>41</xdr:col>
      <xdr:colOff>101600</xdr:colOff>
      <xdr:row>57</xdr:row>
      <xdr:rowOff>41905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33032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0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69519</xdr:rowOff>
    </xdr:from>
    <xdr:to>
      <xdr:col>36</xdr:col>
      <xdr:colOff>165100</xdr:colOff>
      <xdr:row>56</xdr:row>
      <xdr:rowOff>171119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7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162246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6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97245</xdr:rowOff>
    </xdr:from>
    <xdr:to>
      <xdr:col>55</xdr:col>
      <xdr:colOff>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641795"/>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128172</xdr:rowOff>
    </xdr:from>
    <xdr:to>
      <xdr:col>50</xdr:col>
      <xdr:colOff>114300</xdr:colOff>
      <xdr:row>79</xdr:row>
      <xdr:rowOff>97245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01272"/>
          <a:ext cx="889000" cy="14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74343</xdr:rowOff>
    </xdr:from>
    <xdr:to>
      <xdr:col>45</xdr:col>
      <xdr:colOff>177800</xdr:colOff>
      <xdr:row>78</xdr:row>
      <xdr:rowOff>128172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47443"/>
          <a:ext cx="889000" cy="5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74343</xdr:rowOff>
    </xdr:from>
    <xdr:to>
      <xdr:col>41</xdr:col>
      <xdr:colOff>50800</xdr:colOff>
      <xdr:row>78</xdr:row>
      <xdr:rowOff>116568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47443"/>
          <a:ext cx="889000" cy="4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50843</xdr:rowOff>
    </xdr:from>
    <xdr:to>
      <xdr:col>36</xdr:col>
      <xdr:colOff>165100</xdr:colOff>
      <xdr:row>75</xdr:row>
      <xdr:rowOff>152443</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90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168970</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48079</xdr:rowOff>
    </xdr:from>
    <xdr:to>
      <xdr:col>55</xdr:col>
      <xdr:colOff>50800</xdr:colOff>
      <xdr:row>79</xdr:row>
      <xdr:rowOff>149679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134456</xdr:rowOff>
    </xdr:from>
    <xdr:ext cx="249299"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46445</xdr:rowOff>
    </xdr:from>
    <xdr:to>
      <xdr:col>50</xdr:col>
      <xdr:colOff>165100</xdr:colOff>
      <xdr:row>79</xdr:row>
      <xdr:rowOff>148045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139172</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50017" y="13683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77372</xdr:rowOff>
    </xdr:from>
    <xdr:to>
      <xdr:col>46</xdr:col>
      <xdr:colOff>38100</xdr:colOff>
      <xdr:row>79</xdr:row>
      <xdr:rowOff>7522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5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170099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4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23543</xdr:rowOff>
    </xdr:from>
    <xdr:to>
      <xdr:col>41</xdr:col>
      <xdr:colOff>101600</xdr:colOff>
      <xdr:row>78</xdr:row>
      <xdr:rowOff>125143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116270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48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65768</xdr:rowOff>
    </xdr:from>
    <xdr:to>
      <xdr:col>36</xdr:col>
      <xdr:colOff>165100</xdr:colOff>
      <xdr:row>78</xdr:row>
      <xdr:rowOff>167368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3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158495</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3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163235</xdr:rowOff>
    </xdr:from>
    <xdr:to>
      <xdr:col>55</xdr:col>
      <xdr:colOff>0</xdr:colOff>
      <xdr:row>97</xdr:row>
      <xdr:rowOff>82814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50985"/>
          <a:ext cx="838200" cy="26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18816</xdr:rowOff>
    </xdr:from>
    <xdr:to>
      <xdr:col>50</xdr:col>
      <xdr:colOff>114300</xdr:colOff>
      <xdr:row>97</xdr:row>
      <xdr:rowOff>82814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649466"/>
          <a:ext cx="889000" cy="6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1499</xdr:rowOff>
    </xdr:from>
    <xdr:to>
      <xdr:col>45</xdr:col>
      <xdr:colOff>177800</xdr:colOff>
      <xdr:row>97</xdr:row>
      <xdr:rowOff>18816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632149"/>
          <a:ext cx="889000" cy="17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115371</xdr:rowOff>
    </xdr:from>
    <xdr:to>
      <xdr:col>41</xdr:col>
      <xdr:colOff>50800</xdr:colOff>
      <xdr:row>97</xdr:row>
      <xdr:rowOff>1499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74571"/>
          <a:ext cx="889000" cy="5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52662</xdr:rowOff>
    </xdr:from>
    <xdr:to>
      <xdr:col>36</xdr:col>
      <xdr:colOff>165100</xdr:colOff>
      <xdr:row>96</xdr:row>
      <xdr:rowOff>154262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1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170789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8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112435</xdr:rowOff>
    </xdr:from>
    <xdr:to>
      <xdr:col>55</xdr:col>
      <xdr:colOff>50800</xdr:colOff>
      <xdr:row>96</xdr:row>
      <xdr:rowOff>42585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0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135312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5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32014</xdr:rowOff>
    </xdr:from>
    <xdr:to>
      <xdr:col>50</xdr:col>
      <xdr:colOff>165100</xdr:colOff>
      <xdr:row>97</xdr:row>
      <xdr:rowOff>133614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6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124741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5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139466</xdr:rowOff>
    </xdr:from>
    <xdr:to>
      <xdr:col>46</xdr:col>
      <xdr:colOff>38100</xdr:colOff>
      <xdr:row>97</xdr:row>
      <xdr:rowOff>69616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9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60743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9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122149</xdr:rowOff>
    </xdr:from>
    <xdr:to>
      <xdr:col>41</xdr:col>
      <xdr:colOff>101600</xdr:colOff>
      <xdr:row>97</xdr:row>
      <xdr:rowOff>52299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8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43426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7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64571</xdr:rowOff>
    </xdr:from>
    <xdr:to>
      <xdr:col>36</xdr:col>
      <xdr:colOff>165100</xdr:colOff>
      <xdr:row>96</xdr:row>
      <xdr:rowOff>166171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157298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1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97621</xdr:rowOff>
    </xdr:from>
    <xdr:to>
      <xdr:col>81</xdr:col>
      <xdr:colOff>50800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84171"/>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97621</xdr:rowOff>
    </xdr:from>
    <xdr:to>
      <xdr:col>76</xdr:col>
      <xdr:colOff>114300</xdr:colOff>
      <xdr:row>39</xdr:row>
      <xdr:rowOff>97987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84171"/>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97987</xdr:rowOff>
    </xdr:from>
    <xdr:to>
      <xdr:col>71</xdr:col>
      <xdr:colOff>177800</xdr:colOff>
      <xdr:row>39</xdr:row>
      <xdr:rowOff>98425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84537"/>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155671</xdr:rowOff>
    </xdr:from>
    <xdr:to>
      <xdr:col>67</xdr:col>
      <xdr:colOff>101600</xdr:colOff>
      <xdr:row>39</xdr:row>
      <xdr:rowOff>85821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7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102348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4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46821</xdr:rowOff>
    </xdr:from>
    <xdr:to>
      <xdr:col>76</xdr:col>
      <xdr:colOff>165100</xdr:colOff>
      <xdr:row>39</xdr:row>
      <xdr:rowOff>148421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139548</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8260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47187</xdr:rowOff>
    </xdr:from>
    <xdr:to>
      <xdr:col>72</xdr:col>
      <xdr:colOff>38100</xdr:colOff>
      <xdr:row>39</xdr:row>
      <xdr:rowOff>148787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139914</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6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47625</xdr:rowOff>
    </xdr:from>
    <xdr:to>
      <xdr:col>67</xdr:col>
      <xdr:colOff>101600</xdr:colOff>
      <xdr:row>39</xdr:row>
      <xdr:rowOff>149225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140352</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826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17241</xdr:rowOff>
    </xdr:from>
    <xdr:to>
      <xdr:col>85</xdr:col>
      <xdr:colOff>127000</xdr:colOff>
      <xdr:row>78</xdr:row>
      <xdr:rowOff>25777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90341"/>
          <a:ext cx="838200" cy="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4648</xdr:rowOff>
    </xdr:from>
    <xdr:to>
      <xdr:col>81</xdr:col>
      <xdr:colOff>50800</xdr:colOff>
      <xdr:row>78</xdr:row>
      <xdr:rowOff>17241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77748"/>
          <a:ext cx="889000" cy="1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4648</xdr:rowOff>
    </xdr:from>
    <xdr:to>
      <xdr:col>76</xdr:col>
      <xdr:colOff>114300</xdr:colOff>
      <xdr:row>78</xdr:row>
      <xdr:rowOff>5116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77748"/>
          <a:ext cx="8890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5116</xdr:rowOff>
    </xdr:from>
    <xdr:to>
      <xdr:col>71</xdr:col>
      <xdr:colOff>177800</xdr:colOff>
      <xdr:row>78</xdr:row>
      <xdr:rowOff>8993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78216"/>
          <a:ext cx="889000" cy="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94380</xdr:rowOff>
    </xdr:from>
    <xdr:to>
      <xdr:col>67</xdr:col>
      <xdr:colOff>101600</xdr:colOff>
      <xdr:row>78</xdr:row>
      <xdr:rowOff>24530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41057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146427</xdr:rowOff>
    </xdr:from>
    <xdr:to>
      <xdr:col>85</xdr:col>
      <xdr:colOff>177800</xdr:colOff>
      <xdr:row>78</xdr:row>
      <xdr:rowOff>76577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4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137891</xdr:rowOff>
    </xdr:from>
    <xdr:to>
      <xdr:col>81</xdr:col>
      <xdr:colOff>101600</xdr:colOff>
      <xdr:row>78</xdr:row>
      <xdr:rowOff>68041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3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59168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3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125298</xdr:rowOff>
    </xdr:from>
    <xdr:to>
      <xdr:col>76</xdr:col>
      <xdr:colOff>165100</xdr:colOff>
      <xdr:row>78</xdr:row>
      <xdr:rowOff>55448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2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46575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19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125766</xdr:rowOff>
    </xdr:from>
    <xdr:to>
      <xdr:col>72</xdr:col>
      <xdr:colOff>38100</xdr:colOff>
      <xdr:row>78</xdr:row>
      <xdr:rowOff>55916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2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47043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2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129643</xdr:rowOff>
    </xdr:from>
    <xdr:to>
      <xdr:col>67</xdr:col>
      <xdr:colOff>101600</xdr:colOff>
      <xdr:row>78</xdr:row>
      <xdr:rowOff>59793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3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50920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2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144216</xdr:rowOff>
    </xdr:from>
    <xdr:to>
      <xdr:col>85</xdr:col>
      <xdr:colOff>127000</xdr:colOff>
      <xdr:row>98</xdr:row>
      <xdr:rowOff>148200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46316"/>
          <a:ext cx="838200" cy="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148200</xdr:rowOff>
    </xdr:from>
    <xdr:to>
      <xdr:col>81</xdr:col>
      <xdr:colOff>50800</xdr:colOff>
      <xdr:row>98</xdr:row>
      <xdr:rowOff>164148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50300"/>
          <a:ext cx="889000" cy="1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164148</xdr:rowOff>
    </xdr:from>
    <xdr:to>
      <xdr:col>76</xdr:col>
      <xdr:colOff>114300</xdr:colOff>
      <xdr:row>98</xdr:row>
      <xdr:rowOff>167467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66248"/>
          <a:ext cx="889000" cy="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167467</xdr:rowOff>
    </xdr:from>
    <xdr:to>
      <xdr:col>71</xdr:col>
      <xdr:colOff>177800</xdr:colOff>
      <xdr:row>99</xdr:row>
      <xdr:rowOff>23126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69567"/>
          <a:ext cx="889000" cy="27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99182</xdr:rowOff>
    </xdr:from>
    <xdr:to>
      <xdr:col>67</xdr:col>
      <xdr:colOff>101600</xdr:colOff>
      <xdr:row>99</xdr:row>
      <xdr:rowOff>29332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45859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7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93416</xdr:rowOff>
    </xdr:from>
    <xdr:to>
      <xdr:col>85</xdr:col>
      <xdr:colOff>177800</xdr:colOff>
      <xdr:row>99</xdr:row>
      <xdr:rowOff>23566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9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97400</xdr:rowOff>
    </xdr:from>
    <xdr:to>
      <xdr:col>81</xdr:col>
      <xdr:colOff>101600</xdr:colOff>
      <xdr:row>99</xdr:row>
      <xdr:rowOff>27550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9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18677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99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113348</xdr:rowOff>
    </xdr:from>
    <xdr:to>
      <xdr:col>76</xdr:col>
      <xdr:colOff>165100</xdr:colOff>
      <xdr:row>99</xdr:row>
      <xdr:rowOff>43498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1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34625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0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116667</xdr:rowOff>
    </xdr:from>
    <xdr:to>
      <xdr:col>72</xdr:col>
      <xdr:colOff>38100</xdr:colOff>
      <xdr:row>99</xdr:row>
      <xdr:rowOff>46817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1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37944</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1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143776</xdr:rowOff>
    </xdr:from>
    <xdr:to>
      <xdr:col>67</xdr:col>
      <xdr:colOff>101600</xdr:colOff>
      <xdr:row>99</xdr:row>
      <xdr:rowOff>73926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65053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3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118244</xdr:rowOff>
    </xdr:from>
    <xdr:to>
      <xdr:col>116</xdr:col>
      <xdr:colOff>63500</xdr:colOff>
      <xdr:row>38</xdr:row>
      <xdr:rowOff>146362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461894"/>
          <a:ext cx="838200" cy="19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118244</xdr:rowOff>
    </xdr:from>
    <xdr:to>
      <xdr:col>111</xdr:col>
      <xdr:colOff>177800</xdr:colOff>
      <xdr:row>38</xdr:row>
      <xdr:rowOff>104986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461894"/>
          <a:ext cx="889000" cy="15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104986</xdr:rowOff>
    </xdr:from>
    <xdr:to>
      <xdr:col>107</xdr:col>
      <xdr:colOff>50800</xdr:colOff>
      <xdr:row>38</xdr:row>
      <xdr:rowOff>161841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20086"/>
          <a:ext cx="889000" cy="5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161841</xdr:rowOff>
    </xdr:from>
    <xdr:to>
      <xdr:col>102</xdr:col>
      <xdr:colOff>114300</xdr:colOff>
      <xdr:row>39</xdr:row>
      <xdr:rowOff>1463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76941"/>
          <a:ext cx="889000" cy="1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43800</xdr:rowOff>
    </xdr:from>
    <xdr:to>
      <xdr:col>98</xdr:col>
      <xdr:colOff>38100</xdr:colOff>
      <xdr:row>38</xdr:row>
      <xdr:rowOff>145400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161927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95562</xdr:rowOff>
    </xdr:from>
    <xdr:to>
      <xdr:col>116</xdr:col>
      <xdr:colOff>114300</xdr:colOff>
      <xdr:row>39</xdr:row>
      <xdr:rowOff>25712</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1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64780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67444</xdr:rowOff>
    </xdr:from>
    <xdr:to>
      <xdr:col>112</xdr:col>
      <xdr:colOff>38100</xdr:colOff>
      <xdr:row>37</xdr:row>
      <xdr:rowOff>169044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1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14121</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18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54186</xdr:rowOff>
    </xdr:from>
    <xdr:to>
      <xdr:col>107</xdr:col>
      <xdr:colOff>101600</xdr:colOff>
      <xdr:row>38</xdr:row>
      <xdr:rowOff>155786</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56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862</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4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111041</xdr:rowOff>
    </xdr:from>
    <xdr:to>
      <xdr:col>102</xdr:col>
      <xdr:colOff>165100</xdr:colOff>
      <xdr:row>39</xdr:row>
      <xdr:rowOff>41191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2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32318</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1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122113</xdr:rowOff>
    </xdr:from>
    <xdr:to>
      <xdr:col>98</xdr:col>
      <xdr:colOff>38100</xdr:colOff>
      <xdr:row>39</xdr:row>
      <xdr:rowOff>52263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3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43390</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2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166210</xdr:rowOff>
    </xdr:from>
    <xdr:to>
      <xdr:col>116</xdr:col>
      <xdr:colOff>63500</xdr:colOff>
      <xdr:row>58</xdr:row>
      <xdr:rowOff>167262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10310"/>
          <a:ext cx="8382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166210</xdr:rowOff>
    </xdr:from>
    <xdr:to>
      <xdr:col>111</xdr:col>
      <xdr:colOff>177800</xdr:colOff>
      <xdr:row>58</xdr:row>
      <xdr:rowOff>166805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10310"/>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163680</xdr:rowOff>
    </xdr:from>
    <xdr:to>
      <xdr:col>107</xdr:col>
      <xdr:colOff>50800</xdr:colOff>
      <xdr:row>58</xdr:row>
      <xdr:rowOff>166805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07780"/>
          <a:ext cx="889000" cy="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160648</xdr:rowOff>
    </xdr:from>
    <xdr:to>
      <xdr:col>102</xdr:col>
      <xdr:colOff>114300</xdr:colOff>
      <xdr:row>58</xdr:row>
      <xdr:rowOff>163680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04748"/>
          <a:ext cx="889000" cy="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128928</xdr:rowOff>
    </xdr:from>
    <xdr:to>
      <xdr:col>98</xdr:col>
      <xdr:colOff>38100</xdr:colOff>
      <xdr:row>59</xdr:row>
      <xdr:rowOff>59078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50205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6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116462</xdr:rowOff>
    </xdr:from>
    <xdr:to>
      <xdr:col>116</xdr:col>
      <xdr:colOff>114300</xdr:colOff>
      <xdr:row>59</xdr:row>
      <xdr:rowOff>46612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6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84732</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115410</xdr:rowOff>
    </xdr:from>
    <xdr:to>
      <xdr:col>112</xdr:col>
      <xdr:colOff>38100</xdr:colOff>
      <xdr:row>59</xdr:row>
      <xdr:rowOff>45560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5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62087</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116005</xdr:rowOff>
    </xdr:from>
    <xdr:to>
      <xdr:col>107</xdr:col>
      <xdr:colOff>101600</xdr:colOff>
      <xdr:row>59</xdr:row>
      <xdr:rowOff>46155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6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62682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35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112880</xdr:rowOff>
    </xdr:from>
    <xdr:to>
      <xdr:col>102</xdr:col>
      <xdr:colOff>165100</xdr:colOff>
      <xdr:row>59</xdr:row>
      <xdr:rowOff>43030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5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59557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3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109848</xdr:rowOff>
    </xdr:from>
    <xdr:to>
      <xdr:col>98</xdr:col>
      <xdr:colOff>38100</xdr:colOff>
      <xdr:row>59</xdr:row>
      <xdr:rowOff>39998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5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56525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82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82893</xdr:rowOff>
    </xdr:from>
    <xdr:to>
      <xdr:col>116</xdr:col>
      <xdr:colOff>63500</xdr:colOff>
      <xdr:row>76</xdr:row>
      <xdr:rowOff>97104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113093"/>
          <a:ext cx="838200" cy="1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97104</xdr:rowOff>
    </xdr:from>
    <xdr:to>
      <xdr:col>111</xdr:col>
      <xdr:colOff>177800</xdr:colOff>
      <xdr:row>76</xdr:row>
      <xdr:rowOff>118898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127304"/>
          <a:ext cx="889000" cy="2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112154</xdr:rowOff>
    </xdr:from>
    <xdr:to>
      <xdr:col>107</xdr:col>
      <xdr:colOff>50800</xdr:colOff>
      <xdr:row>76</xdr:row>
      <xdr:rowOff>118898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3142354"/>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112154</xdr:rowOff>
    </xdr:from>
    <xdr:to>
      <xdr:col>102</xdr:col>
      <xdr:colOff>114300</xdr:colOff>
      <xdr:row>76</xdr:row>
      <xdr:rowOff>162807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142354"/>
          <a:ext cx="889000" cy="5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125914</xdr:rowOff>
    </xdr:from>
    <xdr:to>
      <xdr:col>98</xdr:col>
      <xdr:colOff>38100</xdr:colOff>
      <xdr:row>76</xdr:row>
      <xdr:rowOff>56065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846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72591</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75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32093</xdr:rowOff>
    </xdr:from>
    <xdr:to>
      <xdr:col>116</xdr:col>
      <xdr:colOff>114300</xdr:colOff>
      <xdr:row>76</xdr:row>
      <xdr:rowOff>133693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06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10520</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04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46304</xdr:rowOff>
    </xdr:from>
    <xdr:to>
      <xdr:col>112</xdr:col>
      <xdr:colOff>38100</xdr:colOff>
      <xdr:row>76</xdr:row>
      <xdr:rowOff>147904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07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139031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16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68098</xdr:rowOff>
    </xdr:from>
    <xdr:to>
      <xdr:col>107</xdr:col>
      <xdr:colOff>101600</xdr:colOff>
      <xdr:row>76</xdr:row>
      <xdr:rowOff>169698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09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160825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19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61354</xdr:rowOff>
    </xdr:from>
    <xdr:to>
      <xdr:col>102</xdr:col>
      <xdr:colOff>165100</xdr:colOff>
      <xdr:row>76</xdr:row>
      <xdr:rowOff>162954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09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154081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1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112007</xdr:rowOff>
    </xdr:from>
    <xdr:to>
      <xdr:col>98</xdr:col>
      <xdr:colOff>38100</xdr:colOff>
      <xdr:row>77</xdr:row>
      <xdr:rowOff>42157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14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33284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23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「扶助費」については、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年度では減少したものの、介護給付費や障がい者福祉関連で増加傾向にあり、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近年は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類似団体平均を上回っている。今後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人口減少対策関連経費は一定額</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を見込むため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、子ども・子育て施策へ財源を集中配分できるよう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、積極的な受診勧奨や「介護保険計画」に基づく介護予防活動等により、高齢者や障がい者福祉関連の経常的な経費の抑制を図りたい。</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「補助費等」については、広域ごみ処理施設整備に係る負担金の増加により、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で増加している。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「普通建設事業費」については、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京ヶ瀬小学校長寿命化等改修事業</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や笹神</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体育館大規模</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改修事業により、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笹神中学校</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耐震補強改築事業及び</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笹神体育館整備</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に係る借入れの償還完了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年度比で減少している。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100838</xdr:rowOff>
    </xdr:from>
    <xdr:to>
      <xdr:col>24</xdr:col>
      <xdr:colOff>62865</xdr:colOff>
      <xdr:row>38</xdr:row>
      <xdr:rowOff>18705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244338"/>
          <a:ext cx="1270" cy="1289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22532</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18705</xdr:rowOff>
    </xdr:from>
    <xdr:to>
      <xdr:col>24</xdr:col>
      <xdr:colOff>152400</xdr:colOff>
      <xdr:row>38</xdr:row>
      <xdr:rowOff>18705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33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47515</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1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100838</xdr:rowOff>
    </xdr:from>
    <xdr:to>
      <xdr:col>24</xdr:col>
      <xdr:colOff>152400</xdr:colOff>
      <xdr:row>30</xdr:row>
      <xdr:rowOff>100838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244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9235</xdr:rowOff>
    </xdr:from>
    <xdr:to>
      <xdr:col>24</xdr:col>
      <xdr:colOff>63500</xdr:colOff>
      <xdr:row>38</xdr:row>
      <xdr:rowOff>22134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524335"/>
          <a:ext cx="838200" cy="1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33073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3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10196</xdr:rowOff>
    </xdr:from>
    <xdr:to>
      <xdr:col>24</xdr:col>
      <xdr:colOff>114300</xdr:colOff>
      <xdr:row>36</xdr:row>
      <xdr:rowOff>111796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2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22134</xdr:rowOff>
    </xdr:from>
    <xdr:to>
      <xdr:col>19</xdr:col>
      <xdr:colOff>177800</xdr:colOff>
      <xdr:row>38</xdr:row>
      <xdr:rowOff>25400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5372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37138</xdr:rowOff>
    </xdr:from>
    <xdr:to>
      <xdr:col>20</xdr:col>
      <xdr:colOff>38100</xdr:colOff>
      <xdr:row>36</xdr:row>
      <xdr:rowOff>138738</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155265</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84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25400</xdr:rowOff>
    </xdr:from>
    <xdr:to>
      <xdr:col>15</xdr:col>
      <xdr:colOff>50800</xdr:colOff>
      <xdr:row>38</xdr:row>
      <xdr:rowOff>36830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5405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57059</xdr:rowOff>
    </xdr:from>
    <xdr:to>
      <xdr:col>15</xdr:col>
      <xdr:colOff>101600</xdr:colOff>
      <xdr:row>36</xdr:row>
      <xdr:rowOff>158659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9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3736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04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20012</xdr:rowOff>
    </xdr:from>
    <xdr:to>
      <xdr:col>10</xdr:col>
      <xdr:colOff>114300</xdr:colOff>
      <xdr:row>38</xdr:row>
      <xdr:rowOff>36830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535112"/>
          <a:ext cx="889000" cy="1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66203</xdr:rowOff>
    </xdr:from>
    <xdr:to>
      <xdr:col>10</xdr:col>
      <xdr:colOff>165100</xdr:colOff>
      <xdr:row>36</xdr:row>
      <xdr:rowOff>167803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38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12880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1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81389</xdr:rowOff>
    </xdr:from>
    <xdr:to>
      <xdr:col>6</xdr:col>
      <xdr:colOff>38100</xdr:colOff>
      <xdr:row>37</xdr:row>
      <xdr:rowOff>11539</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5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28066</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2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129885</xdr:rowOff>
    </xdr:from>
    <xdr:to>
      <xdr:col>24</xdr:col>
      <xdr:colOff>114300</xdr:colOff>
      <xdr:row>38</xdr:row>
      <xdr:rowOff>60035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7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44812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88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142784</xdr:rowOff>
    </xdr:from>
    <xdr:to>
      <xdr:col>20</xdr:col>
      <xdr:colOff>38100</xdr:colOff>
      <xdr:row>38</xdr:row>
      <xdr:rowOff>72934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8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64061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7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146050</xdr:rowOff>
    </xdr:from>
    <xdr:to>
      <xdr:col>15</xdr:col>
      <xdr:colOff>101600</xdr:colOff>
      <xdr:row>38</xdr:row>
      <xdr:rowOff>76200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67327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157480</xdr:rowOff>
    </xdr:from>
    <xdr:to>
      <xdr:col>10</xdr:col>
      <xdr:colOff>165100</xdr:colOff>
      <xdr:row>38</xdr:row>
      <xdr:rowOff>87630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78757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140662</xdr:rowOff>
    </xdr:from>
    <xdr:to>
      <xdr:col>6</xdr:col>
      <xdr:colOff>38100</xdr:colOff>
      <xdr:row>38</xdr:row>
      <xdr:rowOff>70811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843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61939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77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99192</xdr:rowOff>
    </xdr:from>
    <xdr:to>
      <xdr:col>24</xdr:col>
      <xdr:colOff>63500</xdr:colOff>
      <xdr:row>58</xdr:row>
      <xdr:rowOff>103894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10043292"/>
          <a:ext cx="8382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99192</xdr:rowOff>
    </xdr:from>
    <xdr:to>
      <xdr:col>19</xdr:col>
      <xdr:colOff>177800</xdr:colOff>
      <xdr:row>58</xdr:row>
      <xdr:rowOff>123007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10043292"/>
          <a:ext cx="889000" cy="2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123007</xdr:rowOff>
    </xdr:from>
    <xdr:to>
      <xdr:col>15</xdr:col>
      <xdr:colOff>50800</xdr:colOff>
      <xdr:row>58</xdr:row>
      <xdr:rowOff>135127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10067107"/>
          <a:ext cx="889000" cy="1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21075</xdr:rowOff>
    </xdr:from>
    <xdr:to>
      <xdr:col>10</xdr:col>
      <xdr:colOff>114300</xdr:colOff>
      <xdr:row>58</xdr:row>
      <xdr:rowOff>135127</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965175"/>
          <a:ext cx="889000" cy="11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72945</xdr:rowOff>
    </xdr:from>
    <xdr:to>
      <xdr:col>6</xdr:col>
      <xdr:colOff>38100</xdr:colOff>
      <xdr:row>58</xdr:row>
      <xdr:rowOff>3095</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84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19622</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62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53094</xdr:rowOff>
    </xdr:from>
    <xdr:to>
      <xdr:col>24</xdr:col>
      <xdr:colOff>114300</xdr:colOff>
      <xdr:row>58</xdr:row>
      <xdr:rowOff>154694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9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139471</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1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48392</xdr:rowOff>
    </xdr:from>
    <xdr:to>
      <xdr:col>20</xdr:col>
      <xdr:colOff>38100</xdr:colOff>
      <xdr:row>58</xdr:row>
      <xdr:rowOff>149992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9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141119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85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72207</xdr:rowOff>
    </xdr:from>
    <xdr:to>
      <xdr:col>15</xdr:col>
      <xdr:colOff>101600</xdr:colOff>
      <xdr:row>59</xdr:row>
      <xdr:rowOff>2357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1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164934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10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84327</xdr:rowOff>
    </xdr:from>
    <xdr:to>
      <xdr:col>10</xdr:col>
      <xdr:colOff>165100</xdr:colOff>
      <xdr:row>59</xdr:row>
      <xdr:rowOff>14477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2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5604</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12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141725</xdr:rowOff>
    </xdr:from>
    <xdr:to>
      <xdr:col>6</xdr:col>
      <xdr:colOff>38100</xdr:colOff>
      <xdr:row>58</xdr:row>
      <xdr:rowOff>71875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1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63002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10007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153256</xdr:rowOff>
    </xdr:from>
    <xdr:to>
      <xdr:col>24</xdr:col>
      <xdr:colOff>63500</xdr:colOff>
      <xdr:row>78</xdr:row>
      <xdr:rowOff>26788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354906"/>
          <a:ext cx="838200" cy="4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14244</xdr:rowOff>
    </xdr:from>
    <xdr:to>
      <xdr:col>19</xdr:col>
      <xdr:colOff>177800</xdr:colOff>
      <xdr:row>78</xdr:row>
      <xdr:rowOff>26788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908300" y="13387344"/>
          <a:ext cx="889000" cy="1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164822</xdr:rowOff>
    </xdr:from>
    <xdr:to>
      <xdr:col>15</xdr:col>
      <xdr:colOff>50800</xdr:colOff>
      <xdr:row>78</xdr:row>
      <xdr:rowOff>14244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366472"/>
          <a:ext cx="889000" cy="2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164822</xdr:rowOff>
    </xdr:from>
    <xdr:to>
      <xdr:col>10</xdr:col>
      <xdr:colOff>114300</xdr:colOff>
      <xdr:row>78</xdr:row>
      <xdr:rowOff>76553</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366472"/>
          <a:ext cx="889000" cy="8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128950</xdr:rowOff>
    </xdr:from>
    <xdr:to>
      <xdr:col>6</xdr:col>
      <xdr:colOff>38100</xdr:colOff>
      <xdr:row>78</xdr:row>
      <xdr:rowOff>59100</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33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75627</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105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102456</xdr:rowOff>
    </xdr:from>
    <xdr:to>
      <xdr:col>24</xdr:col>
      <xdr:colOff>114300</xdr:colOff>
      <xdr:row>78</xdr:row>
      <xdr:rowOff>32606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30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17383</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21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147438</xdr:rowOff>
    </xdr:from>
    <xdr:to>
      <xdr:col>20</xdr:col>
      <xdr:colOff>38100</xdr:colOff>
      <xdr:row>78</xdr:row>
      <xdr:rowOff>77588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34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68715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441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134894</xdr:rowOff>
    </xdr:from>
    <xdr:to>
      <xdr:col>15</xdr:col>
      <xdr:colOff>101600</xdr:colOff>
      <xdr:row>78</xdr:row>
      <xdr:rowOff>65044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3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56171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29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114022</xdr:rowOff>
    </xdr:from>
    <xdr:to>
      <xdr:col>10</xdr:col>
      <xdr:colOff>165100</xdr:colOff>
      <xdr:row>78</xdr:row>
      <xdr:rowOff>44172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31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35299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408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25753</xdr:rowOff>
    </xdr:from>
    <xdr:to>
      <xdr:col>6</xdr:col>
      <xdr:colOff>38100</xdr:colOff>
      <xdr:row>78</xdr:row>
      <xdr:rowOff>127353</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39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118480</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49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59472</xdr:rowOff>
    </xdr:from>
    <xdr:to>
      <xdr:col>24</xdr:col>
      <xdr:colOff>63500</xdr:colOff>
      <xdr:row>99</xdr:row>
      <xdr:rowOff>71802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7033022"/>
          <a:ext cx="838200" cy="1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71802</xdr:rowOff>
    </xdr:from>
    <xdr:to>
      <xdr:col>19</xdr:col>
      <xdr:colOff>177800</xdr:colOff>
      <xdr:row>99</xdr:row>
      <xdr:rowOff>77702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7045352"/>
          <a:ext cx="889000" cy="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77702</xdr:rowOff>
    </xdr:from>
    <xdr:to>
      <xdr:col>15</xdr:col>
      <xdr:colOff>50800</xdr:colOff>
      <xdr:row>99</xdr:row>
      <xdr:rowOff>79611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7051252"/>
          <a:ext cx="889000" cy="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79611</xdr:rowOff>
    </xdr:from>
    <xdr:to>
      <xdr:col>10</xdr:col>
      <xdr:colOff>114300</xdr:colOff>
      <xdr:row>99</xdr:row>
      <xdr:rowOff>85035</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7053161"/>
          <a:ext cx="889000" cy="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30305</xdr:rowOff>
    </xdr:from>
    <xdr:to>
      <xdr:col>6</xdr:col>
      <xdr:colOff>38100</xdr:colOff>
      <xdr:row>99</xdr:row>
      <xdr:rowOff>131905</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700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148432</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77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8672</xdr:rowOff>
    </xdr:from>
    <xdr:to>
      <xdr:col>24</xdr:col>
      <xdr:colOff>114300</xdr:colOff>
      <xdr:row>99</xdr:row>
      <xdr:rowOff>110272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98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139499</xdr:rowOff>
    </xdr:from>
    <xdr:ext cx="599010"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770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21002</xdr:rowOff>
    </xdr:from>
    <xdr:to>
      <xdr:col>20</xdr:col>
      <xdr:colOff>38100</xdr:colOff>
      <xdr:row>99</xdr:row>
      <xdr:rowOff>122602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99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139129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76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26902</xdr:rowOff>
    </xdr:from>
    <xdr:to>
      <xdr:col>15</xdr:col>
      <xdr:colOff>101600</xdr:colOff>
      <xdr:row>99</xdr:row>
      <xdr:rowOff>128502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700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119629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709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28811</xdr:rowOff>
    </xdr:from>
    <xdr:to>
      <xdr:col>10</xdr:col>
      <xdr:colOff>165100</xdr:colOff>
      <xdr:row>99</xdr:row>
      <xdr:rowOff>130411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70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121538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709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34235</xdr:rowOff>
    </xdr:from>
    <xdr:to>
      <xdr:col>6</xdr:col>
      <xdr:colOff>38100</xdr:colOff>
      <xdr:row>99</xdr:row>
      <xdr:rowOff>135835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700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126962</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710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103450</xdr:rowOff>
    </xdr:from>
    <xdr:to>
      <xdr:col>55</xdr:col>
      <xdr:colOff>0</xdr:colOff>
      <xdr:row>38</xdr:row>
      <xdr:rowOff>105084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9639300" y="6618550"/>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105084</xdr:rowOff>
    </xdr:from>
    <xdr:to>
      <xdr:col>50</xdr:col>
      <xdr:colOff>114300</xdr:colOff>
      <xdr:row>38</xdr:row>
      <xdr:rowOff>105737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8750300" y="6620184"/>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105737</xdr:rowOff>
    </xdr:from>
    <xdr:to>
      <xdr:col>45</xdr:col>
      <xdr:colOff>177800</xdr:colOff>
      <xdr:row>38</xdr:row>
      <xdr:rowOff>110635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7861300" y="6620837"/>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110635</xdr:rowOff>
    </xdr:from>
    <xdr:to>
      <xdr:col>41</xdr:col>
      <xdr:colOff>50800</xdr:colOff>
      <xdr:row>38</xdr:row>
      <xdr:rowOff>111615</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flipV="1">
          <a:off x="6972300" y="662573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53957</xdr:rowOff>
    </xdr:from>
    <xdr:to>
      <xdr:col>36</xdr:col>
      <xdr:colOff>165100</xdr:colOff>
      <xdr:row>37</xdr:row>
      <xdr:rowOff>155557</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39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634</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37428" y="617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52650</xdr:rowOff>
    </xdr:from>
    <xdr:to>
      <xdr:col>55</xdr:col>
      <xdr:colOff>50800</xdr:colOff>
      <xdr:row>38</xdr:row>
      <xdr:rowOff>154250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656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31077</xdr:rowOff>
    </xdr:from>
    <xdr:ext cx="378565"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65461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54284</xdr:rowOff>
    </xdr:from>
    <xdr:to>
      <xdr:col>50</xdr:col>
      <xdr:colOff>165100</xdr:colOff>
      <xdr:row>38</xdr:row>
      <xdr:rowOff>155884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656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147011</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50017" y="6662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54937</xdr:rowOff>
    </xdr:from>
    <xdr:to>
      <xdr:col>46</xdr:col>
      <xdr:colOff>38100</xdr:colOff>
      <xdr:row>38</xdr:row>
      <xdr:rowOff>156537</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657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147664</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61017" y="6662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59835</xdr:rowOff>
    </xdr:from>
    <xdr:to>
      <xdr:col>41</xdr:col>
      <xdr:colOff>101600</xdr:colOff>
      <xdr:row>38</xdr:row>
      <xdr:rowOff>161435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657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152562</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72017" y="66676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60815</xdr:rowOff>
    </xdr:from>
    <xdr:to>
      <xdr:col>36</xdr:col>
      <xdr:colOff>165100</xdr:colOff>
      <xdr:row>38</xdr:row>
      <xdr:rowOff>162415</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657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153542</xdr:rowOff>
    </xdr:from>
    <xdr:ext cx="378565"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83017" y="6668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農林水産業費グラフ枠">
          <a:extLst>
            <a:ext uri="{FF2B5EF4-FFF2-40B4-BE49-F238E27FC236}">
              <a16:creationId xmlns:a16="http://schemas.microsoft.com/office/drawing/2014/main" id="{00000000-0008-0000-07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51" name="農林水産業費最小値テキスト">
          <a:extLst>
            <a:ext uri="{FF2B5EF4-FFF2-40B4-BE49-F238E27FC236}">
              <a16:creationId xmlns:a16="http://schemas.microsoft.com/office/drawing/2014/main" id="{00000000-0008-0000-0700-00005F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3" name="農林水産業費最大値テキスト">
          <a:extLst>
            <a:ext uri="{FF2B5EF4-FFF2-40B4-BE49-F238E27FC236}">
              <a16:creationId xmlns:a16="http://schemas.microsoft.com/office/drawing/2014/main" id="{00000000-0008-0000-0700-000061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33858</xdr:rowOff>
    </xdr:from>
    <xdr:to>
      <xdr:col>55</xdr:col>
      <xdr:colOff>0</xdr:colOff>
      <xdr:row>57</xdr:row>
      <xdr:rowOff>99340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9639300" y="9806508"/>
          <a:ext cx="838200" cy="6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6" name="農林水産業費平均値テキスト">
          <a:extLst>
            <a:ext uri="{FF2B5EF4-FFF2-40B4-BE49-F238E27FC236}">
              <a16:creationId xmlns:a16="http://schemas.microsoft.com/office/drawing/2014/main" id="{00000000-0008-0000-0700-000064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33858</xdr:rowOff>
    </xdr:from>
    <xdr:to>
      <xdr:col>50</xdr:col>
      <xdr:colOff>114300</xdr:colOff>
      <xdr:row>57</xdr:row>
      <xdr:rowOff>48717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8750300" y="9806508"/>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144120</xdr:rowOff>
    </xdr:from>
    <xdr:to>
      <xdr:col>45</xdr:col>
      <xdr:colOff>177800</xdr:colOff>
      <xdr:row>57</xdr:row>
      <xdr:rowOff>48717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7861300" y="9745320"/>
          <a:ext cx="889000" cy="7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144120</xdr:rowOff>
    </xdr:from>
    <xdr:to>
      <xdr:col>41</xdr:col>
      <xdr:colOff>50800</xdr:colOff>
      <xdr:row>57</xdr:row>
      <xdr:rowOff>117602</xdr:rowOff>
    </xdr:to>
    <xdr:cxnSp macro="">
      <xdr:nvCxnSpPr>
        <xdr:cNvPr id="364" name="直線コネクタ 363">
          <a:extLst>
            <a:ext uri="{FF2B5EF4-FFF2-40B4-BE49-F238E27FC236}">
              <a16:creationId xmlns:a16="http://schemas.microsoft.com/office/drawing/2014/main" id="{00000000-0008-0000-0700-00006C010000}"/>
            </a:ext>
          </a:extLst>
        </xdr:cNvPr>
        <xdr:cNvCxnSpPr/>
      </xdr:nvCxnSpPr>
      <xdr:spPr>
        <a:xfrm flipV="1">
          <a:off x="6972300" y="9745320"/>
          <a:ext cx="889000" cy="14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67" name="フローチャート: 判断 366">
          <a:extLst>
            <a:ext uri="{FF2B5EF4-FFF2-40B4-BE49-F238E27FC236}">
              <a16:creationId xmlns:a16="http://schemas.microsoft.com/office/drawing/2014/main" id="{00000000-0008-0000-0700-00006F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100677</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05111" y="935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48540</xdr:rowOff>
    </xdr:from>
    <xdr:to>
      <xdr:col>55</xdr:col>
      <xdr:colOff>50800</xdr:colOff>
      <xdr:row>57</xdr:row>
      <xdr:rowOff>150140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10426700" y="982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26967</xdr:rowOff>
    </xdr:from>
    <xdr:ext cx="534377" cy="259045"/>
    <xdr:sp macro="" textlink="">
      <xdr:nvSpPr>
        <xdr:cNvPr id="375" name="農林水産業費該当値テキスト">
          <a:extLst>
            <a:ext uri="{FF2B5EF4-FFF2-40B4-BE49-F238E27FC236}">
              <a16:creationId xmlns:a16="http://schemas.microsoft.com/office/drawing/2014/main" id="{00000000-0008-0000-0700-000077010000}"/>
            </a:ext>
          </a:extLst>
        </xdr:cNvPr>
        <xdr:cNvSpPr txBox="1"/>
      </xdr:nvSpPr>
      <xdr:spPr>
        <a:xfrm>
          <a:off x="10528300" y="979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154508</xdr:rowOff>
    </xdr:from>
    <xdr:to>
      <xdr:col>50</xdr:col>
      <xdr:colOff>165100</xdr:colOff>
      <xdr:row>57</xdr:row>
      <xdr:rowOff>84658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9588500" y="97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75785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9372111" y="984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169367</xdr:rowOff>
    </xdr:from>
    <xdr:to>
      <xdr:col>46</xdr:col>
      <xdr:colOff>38100</xdr:colOff>
      <xdr:row>57</xdr:row>
      <xdr:rowOff>99517</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8699500" y="977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90644</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8483111" y="986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93320</xdr:rowOff>
    </xdr:from>
    <xdr:to>
      <xdr:col>41</xdr:col>
      <xdr:colOff>101600</xdr:colOff>
      <xdr:row>57</xdr:row>
      <xdr:rowOff>23470</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7810500" y="96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14597</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7594111" y="978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66802</xdr:rowOff>
    </xdr:from>
    <xdr:to>
      <xdr:col>36</xdr:col>
      <xdr:colOff>165100</xdr:colOff>
      <xdr:row>57</xdr:row>
      <xdr:rowOff>168402</xdr:rowOff>
    </xdr:to>
    <xdr:sp macro="" textlink="">
      <xdr:nvSpPr>
        <xdr:cNvPr id="382" name="楕円 381">
          <a:extLst>
            <a:ext uri="{FF2B5EF4-FFF2-40B4-BE49-F238E27FC236}">
              <a16:creationId xmlns:a16="http://schemas.microsoft.com/office/drawing/2014/main" id="{00000000-0008-0000-0700-00007E010000}"/>
            </a:ext>
          </a:extLst>
        </xdr:cNvPr>
        <xdr:cNvSpPr/>
      </xdr:nvSpPr>
      <xdr:spPr>
        <a:xfrm>
          <a:off x="6921500" y="983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159529</xdr:rowOff>
    </xdr:from>
    <xdr:ext cx="534377"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705111" y="993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a:extLst>
            <a:ext uri="{FF2B5EF4-FFF2-40B4-BE49-F238E27FC236}">
              <a16:creationId xmlns:a16="http://schemas.microsoft.com/office/drawing/2014/main" id="{00000000-0008-0000-07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6" name="商工費最小値テキスト">
          <a:extLst>
            <a:ext uri="{FF2B5EF4-FFF2-40B4-BE49-F238E27FC236}">
              <a16:creationId xmlns:a16="http://schemas.microsoft.com/office/drawing/2014/main" id="{00000000-0008-0000-0700-000096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8" name="商工費最大値テキスト">
          <a:extLst>
            <a:ext uri="{FF2B5EF4-FFF2-40B4-BE49-F238E27FC236}">
              <a16:creationId xmlns:a16="http://schemas.microsoft.com/office/drawing/2014/main" id="{00000000-0008-0000-0700-000098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74901</xdr:rowOff>
    </xdr:from>
    <xdr:to>
      <xdr:col>55</xdr:col>
      <xdr:colOff>0</xdr:colOff>
      <xdr:row>78</xdr:row>
      <xdr:rowOff>87748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9639300" y="13448001"/>
          <a:ext cx="838200" cy="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11" name="商工費平均値テキスト">
          <a:extLst>
            <a:ext uri="{FF2B5EF4-FFF2-40B4-BE49-F238E27FC236}">
              <a16:creationId xmlns:a16="http://schemas.microsoft.com/office/drawing/2014/main" id="{00000000-0008-0000-0700-00009B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58629</xdr:rowOff>
    </xdr:from>
    <xdr:to>
      <xdr:col>50</xdr:col>
      <xdr:colOff>114300</xdr:colOff>
      <xdr:row>78</xdr:row>
      <xdr:rowOff>74901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8750300" y="13431729"/>
          <a:ext cx="889000" cy="1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34448</xdr:rowOff>
    </xdr:from>
    <xdr:to>
      <xdr:col>45</xdr:col>
      <xdr:colOff>177800</xdr:colOff>
      <xdr:row>78</xdr:row>
      <xdr:rowOff>58629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7861300" y="13407548"/>
          <a:ext cx="889000" cy="2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34448</xdr:rowOff>
    </xdr:from>
    <xdr:to>
      <xdr:col>41</xdr:col>
      <xdr:colOff>50800</xdr:colOff>
      <xdr:row>78</xdr:row>
      <xdr:rowOff>76104</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flipV="1">
          <a:off x="6972300" y="13407548"/>
          <a:ext cx="889000" cy="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124439</xdr:rowOff>
    </xdr:from>
    <xdr:to>
      <xdr:col>36</xdr:col>
      <xdr:colOff>165100</xdr:colOff>
      <xdr:row>78</xdr:row>
      <xdr:rowOff>54589</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6921500" y="1332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71116</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05111" y="1310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36948</xdr:rowOff>
    </xdr:from>
    <xdr:to>
      <xdr:col>55</xdr:col>
      <xdr:colOff>50800</xdr:colOff>
      <xdr:row>78</xdr:row>
      <xdr:rowOff>138548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10426700" y="1341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123325</xdr:rowOff>
    </xdr:from>
    <xdr:ext cx="534377" cy="259045"/>
    <xdr:sp macro="" textlink="">
      <xdr:nvSpPr>
        <xdr:cNvPr id="430" name="商工費該当値テキスト">
          <a:extLst>
            <a:ext uri="{FF2B5EF4-FFF2-40B4-BE49-F238E27FC236}">
              <a16:creationId xmlns:a16="http://schemas.microsoft.com/office/drawing/2014/main" id="{00000000-0008-0000-0700-0000AE010000}"/>
            </a:ext>
          </a:extLst>
        </xdr:cNvPr>
        <xdr:cNvSpPr txBox="1"/>
      </xdr:nvSpPr>
      <xdr:spPr>
        <a:xfrm>
          <a:off x="10528300" y="1332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24101</xdr:rowOff>
    </xdr:from>
    <xdr:to>
      <xdr:col>50</xdr:col>
      <xdr:colOff>165100</xdr:colOff>
      <xdr:row>78</xdr:row>
      <xdr:rowOff>125701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9588500" y="1339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116828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9372111" y="1348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7829</xdr:rowOff>
    </xdr:from>
    <xdr:to>
      <xdr:col>46</xdr:col>
      <xdr:colOff>38100</xdr:colOff>
      <xdr:row>78</xdr:row>
      <xdr:rowOff>109429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8699500" y="1338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100556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8483111" y="1347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155098</xdr:rowOff>
    </xdr:from>
    <xdr:to>
      <xdr:col>41</xdr:col>
      <xdr:colOff>101600</xdr:colOff>
      <xdr:row>78</xdr:row>
      <xdr:rowOff>85248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7810500" y="1335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76375</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7594111" y="13449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25304</xdr:rowOff>
    </xdr:from>
    <xdr:to>
      <xdr:col>36</xdr:col>
      <xdr:colOff>165100</xdr:colOff>
      <xdr:row>78</xdr:row>
      <xdr:rowOff>126904</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6921500" y="1339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118031</xdr:rowOff>
    </xdr:from>
    <xdr:ext cx="534377"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705111" y="1349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14312</xdr:rowOff>
    </xdr:from>
    <xdr:to>
      <xdr:col>55</xdr:col>
      <xdr:colOff>0</xdr:colOff>
      <xdr:row>96</xdr:row>
      <xdr:rowOff>89401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473512"/>
          <a:ext cx="838200" cy="7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9275</xdr:rowOff>
    </xdr:from>
    <xdr:to>
      <xdr:col>50</xdr:col>
      <xdr:colOff>114300</xdr:colOff>
      <xdr:row>96</xdr:row>
      <xdr:rowOff>89401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468475"/>
          <a:ext cx="889000" cy="80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9275</xdr:rowOff>
    </xdr:from>
    <xdr:to>
      <xdr:col>45</xdr:col>
      <xdr:colOff>177800</xdr:colOff>
      <xdr:row>96</xdr:row>
      <xdr:rowOff>18962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468475"/>
          <a:ext cx="889000" cy="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88959</xdr:rowOff>
    </xdr:from>
    <xdr:to>
      <xdr:col>41</xdr:col>
      <xdr:colOff>50800</xdr:colOff>
      <xdr:row>96</xdr:row>
      <xdr:rowOff>18962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376709"/>
          <a:ext cx="889000" cy="10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158341</xdr:rowOff>
    </xdr:from>
    <xdr:to>
      <xdr:col>36</xdr:col>
      <xdr:colOff>165100</xdr:colOff>
      <xdr:row>95</xdr:row>
      <xdr:rowOff>88491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27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105018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0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134962</xdr:rowOff>
    </xdr:from>
    <xdr:to>
      <xdr:col>55</xdr:col>
      <xdr:colOff>50800</xdr:colOff>
      <xdr:row>96</xdr:row>
      <xdr:rowOff>65112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42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157839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27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38601</xdr:rowOff>
    </xdr:from>
    <xdr:to>
      <xdr:col>50</xdr:col>
      <xdr:colOff>165100</xdr:colOff>
      <xdr:row>96</xdr:row>
      <xdr:rowOff>140201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49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131328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590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129925</xdr:rowOff>
    </xdr:from>
    <xdr:to>
      <xdr:col>46</xdr:col>
      <xdr:colOff>38100</xdr:colOff>
      <xdr:row>96</xdr:row>
      <xdr:rowOff>60075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76602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19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139612</xdr:rowOff>
    </xdr:from>
    <xdr:to>
      <xdr:col>41</xdr:col>
      <xdr:colOff>101600</xdr:colOff>
      <xdr:row>96</xdr:row>
      <xdr:rowOff>69762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2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86289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20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38159</xdr:rowOff>
    </xdr:from>
    <xdr:to>
      <xdr:col>36</xdr:col>
      <xdr:colOff>165100</xdr:colOff>
      <xdr:row>95</xdr:row>
      <xdr:rowOff>139759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32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130886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41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a16="http://schemas.microsoft.com/office/drawing/2014/main" id="{00000000-0008-0000-07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4" name="消防費最小値テキスト">
          <a:extLst>
            <a:ext uri="{FF2B5EF4-FFF2-40B4-BE49-F238E27FC236}">
              <a16:creationId xmlns:a16="http://schemas.microsoft.com/office/drawing/2014/main" id="{00000000-0008-0000-0700-00000C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6" name="消防費最大値テキスト">
          <a:extLst>
            <a:ext uri="{FF2B5EF4-FFF2-40B4-BE49-F238E27FC236}">
              <a16:creationId xmlns:a16="http://schemas.microsoft.com/office/drawing/2014/main" id="{00000000-0008-0000-0700-00000E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17870</xdr:rowOff>
    </xdr:from>
    <xdr:to>
      <xdr:col>85</xdr:col>
      <xdr:colOff>127000</xdr:colOff>
      <xdr:row>38</xdr:row>
      <xdr:rowOff>20100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5481300" y="6532970"/>
          <a:ext cx="838200" cy="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9" name="消防費平均値テキスト">
          <a:extLst>
            <a:ext uri="{FF2B5EF4-FFF2-40B4-BE49-F238E27FC236}">
              <a16:creationId xmlns:a16="http://schemas.microsoft.com/office/drawing/2014/main" id="{00000000-0008-0000-0700-000011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20100</xdr:rowOff>
    </xdr:from>
    <xdr:to>
      <xdr:col>81</xdr:col>
      <xdr:colOff>50800</xdr:colOff>
      <xdr:row>38</xdr:row>
      <xdr:rowOff>42645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4592300" y="6535200"/>
          <a:ext cx="889000" cy="2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42645</xdr:rowOff>
    </xdr:from>
    <xdr:to>
      <xdr:col>76</xdr:col>
      <xdr:colOff>114300</xdr:colOff>
      <xdr:row>38</xdr:row>
      <xdr:rowOff>52846</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3703300" y="6557745"/>
          <a:ext cx="889000" cy="10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28515</xdr:rowOff>
    </xdr:from>
    <xdr:to>
      <xdr:col>71</xdr:col>
      <xdr:colOff>177800</xdr:colOff>
      <xdr:row>38</xdr:row>
      <xdr:rowOff>52846</xdr:rowOff>
    </xdr:to>
    <xdr:cxnSp macro="">
      <xdr:nvCxnSpPr>
        <xdr:cNvPr id="537" name="直線コネクタ 536">
          <a:extLst>
            <a:ext uri="{FF2B5EF4-FFF2-40B4-BE49-F238E27FC236}">
              <a16:creationId xmlns:a16="http://schemas.microsoft.com/office/drawing/2014/main" id="{00000000-0008-0000-0700-000019020000}"/>
            </a:ext>
          </a:extLst>
        </xdr:cNvPr>
        <xdr:cNvCxnSpPr/>
      </xdr:nvCxnSpPr>
      <xdr:spPr>
        <a:xfrm>
          <a:off x="12814300" y="6543615"/>
          <a:ext cx="889000" cy="2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27349</xdr:rowOff>
    </xdr:from>
    <xdr:to>
      <xdr:col>67</xdr:col>
      <xdr:colOff>101600</xdr:colOff>
      <xdr:row>37</xdr:row>
      <xdr:rowOff>128949</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2763500" y="637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145476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14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138521</xdr:rowOff>
    </xdr:from>
    <xdr:to>
      <xdr:col>85</xdr:col>
      <xdr:colOff>177800</xdr:colOff>
      <xdr:row>38</xdr:row>
      <xdr:rowOff>68670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6268700" y="648217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53448</xdr:rowOff>
    </xdr:from>
    <xdr:ext cx="534377" cy="259045"/>
    <xdr:sp macro="" textlink="">
      <xdr:nvSpPr>
        <xdr:cNvPr id="548" name="消防費該当値テキスト">
          <a:extLst>
            <a:ext uri="{FF2B5EF4-FFF2-40B4-BE49-F238E27FC236}">
              <a16:creationId xmlns:a16="http://schemas.microsoft.com/office/drawing/2014/main" id="{00000000-0008-0000-0700-000024020000}"/>
            </a:ext>
          </a:extLst>
        </xdr:cNvPr>
        <xdr:cNvSpPr txBox="1"/>
      </xdr:nvSpPr>
      <xdr:spPr>
        <a:xfrm>
          <a:off x="16370300" y="639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140749</xdr:rowOff>
    </xdr:from>
    <xdr:to>
      <xdr:col>81</xdr:col>
      <xdr:colOff>101600</xdr:colOff>
      <xdr:row>38</xdr:row>
      <xdr:rowOff>70900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5430500" y="64843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62027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5214111" y="657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163295</xdr:rowOff>
    </xdr:from>
    <xdr:to>
      <xdr:col>76</xdr:col>
      <xdr:colOff>165100</xdr:colOff>
      <xdr:row>38</xdr:row>
      <xdr:rowOff>93445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4541500" y="650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84572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4325111" y="659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2046</xdr:rowOff>
    </xdr:from>
    <xdr:to>
      <xdr:col>72</xdr:col>
      <xdr:colOff>38100</xdr:colOff>
      <xdr:row>38</xdr:row>
      <xdr:rowOff>103646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3652500" y="651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94773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3436111" y="660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149165</xdr:rowOff>
    </xdr:from>
    <xdr:to>
      <xdr:col>67</xdr:col>
      <xdr:colOff>101600</xdr:colOff>
      <xdr:row>38</xdr:row>
      <xdr:rowOff>79315</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2763500" y="649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70442</xdr:rowOff>
    </xdr:from>
    <xdr:ext cx="534377"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547111" y="658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81818</xdr:rowOff>
    </xdr:from>
    <xdr:to>
      <xdr:col>85</xdr:col>
      <xdr:colOff>127000</xdr:colOff>
      <xdr:row>56</xdr:row>
      <xdr:rowOff>130678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340118"/>
          <a:ext cx="838200" cy="39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130678</xdr:rowOff>
    </xdr:from>
    <xdr:to>
      <xdr:col>81</xdr:col>
      <xdr:colOff>50800</xdr:colOff>
      <xdr:row>57</xdr:row>
      <xdr:rowOff>14831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731878"/>
          <a:ext cx="889000" cy="5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142169</xdr:rowOff>
    </xdr:from>
    <xdr:to>
      <xdr:col>76</xdr:col>
      <xdr:colOff>114300</xdr:colOff>
      <xdr:row>57</xdr:row>
      <xdr:rowOff>14831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743369"/>
          <a:ext cx="889000" cy="4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21651</xdr:rowOff>
    </xdr:from>
    <xdr:to>
      <xdr:col>71</xdr:col>
      <xdr:colOff>177800</xdr:colOff>
      <xdr:row>56</xdr:row>
      <xdr:rowOff>142169</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622851"/>
          <a:ext cx="889000" cy="12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132974</xdr:rowOff>
    </xdr:from>
    <xdr:to>
      <xdr:col>67</xdr:col>
      <xdr:colOff>101600</xdr:colOff>
      <xdr:row>56</xdr:row>
      <xdr:rowOff>63124</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56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79651</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33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31018</xdr:rowOff>
    </xdr:from>
    <xdr:to>
      <xdr:col>85</xdr:col>
      <xdr:colOff>177800</xdr:colOff>
      <xdr:row>54</xdr:row>
      <xdr:rowOff>132618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28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53895</xdr:rowOff>
    </xdr:from>
    <xdr:ext cx="599010"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140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79878</xdr:rowOff>
    </xdr:from>
    <xdr:to>
      <xdr:col>81</xdr:col>
      <xdr:colOff>101600</xdr:colOff>
      <xdr:row>57</xdr:row>
      <xdr:rowOff>10028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68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1155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77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135481</xdr:rowOff>
    </xdr:from>
    <xdr:to>
      <xdr:col>76</xdr:col>
      <xdr:colOff>165100</xdr:colOff>
      <xdr:row>57</xdr:row>
      <xdr:rowOff>65631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3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56758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82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91369</xdr:rowOff>
    </xdr:from>
    <xdr:to>
      <xdr:col>72</xdr:col>
      <xdr:colOff>38100</xdr:colOff>
      <xdr:row>57</xdr:row>
      <xdr:rowOff>21519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6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12646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78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142301</xdr:rowOff>
    </xdr:from>
    <xdr:to>
      <xdr:col>67</xdr:col>
      <xdr:colOff>101600</xdr:colOff>
      <xdr:row>56</xdr:row>
      <xdr:rowOff>72451</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57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63578</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66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97622</xdr:rowOff>
    </xdr:from>
    <xdr:to>
      <xdr:col>81</xdr:col>
      <xdr:colOff>50800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4592300" y="13642172"/>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97622</xdr:rowOff>
    </xdr:from>
    <xdr:to>
      <xdr:col>76</xdr:col>
      <xdr:colOff>114300</xdr:colOff>
      <xdr:row>79</xdr:row>
      <xdr:rowOff>97986</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3703300" y="13642172"/>
          <a:ext cx="889000" cy="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97986</xdr:rowOff>
    </xdr:from>
    <xdr:to>
      <xdr:col>71</xdr:col>
      <xdr:colOff>177800</xdr:colOff>
      <xdr:row>79</xdr:row>
      <xdr:rowOff>98425</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flipV="1">
          <a:off x="12814300" y="13642536"/>
          <a:ext cx="8890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155671</xdr:rowOff>
    </xdr:from>
    <xdr:to>
      <xdr:col>67</xdr:col>
      <xdr:colOff>101600</xdr:colOff>
      <xdr:row>79</xdr:row>
      <xdr:rowOff>85821</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52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102348</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47111" y="133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249299"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549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46822</xdr:rowOff>
    </xdr:from>
    <xdr:to>
      <xdr:col>76</xdr:col>
      <xdr:colOff>165100</xdr:colOff>
      <xdr:row>79</xdr:row>
      <xdr:rowOff>148422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5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139549</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403017" y="1368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47186</xdr:rowOff>
    </xdr:from>
    <xdr:to>
      <xdr:col>72</xdr:col>
      <xdr:colOff>38100</xdr:colOff>
      <xdr:row>79</xdr:row>
      <xdr:rowOff>148786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9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139913</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14017" y="13684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47625</xdr:rowOff>
    </xdr:from>
    <xdr:to>
      <xdr:col>67</xdr:col>
      <xdr:colOff>101600</xdr:colOff>
      <xdr:row>79</xdr:row>
      <xdr:rowOff>149225</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59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140352</xdr:rowOff>
    </xdr:from>
    <xdr:ext cx="378565"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625017" y="13684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17241</xdr:rowOff>
    </xdr:from>
    <xdr:to>
      <xdr:col>85</xdr:col>
      <xdr:colOff>127000</xdr:colOff>
      <xdr:row>98</xdr:row>
      <xdr:rowOff>25777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819341"/>
          <a:ext cx="838200" cy="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4648</xdr:rowOff>
    </xdr:from>
    <xdr:to>
      <xdr:col>81</xdr:col>
      <xdr:colOff>50800</xdr:colOff>
      <xdr:row>98</xdr:row>
      <xdr:rowOff>17241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806748"/>
          <a:ext cx="889000" cy="1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4648</xdr:rowOff>
    </xdr:from>
    <xdr:to>
      <xdr:col>76</xdr:col>
      <xdr:colOff>114300</xdr:colOff>
      <xdr:row>98</xdr:row>
      <xdr:rowOff>5116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806748"/>
          <a:ext cx="8890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5116</xdr:rowOff>
    </xdr:from>
    <xdr:to>
      <xdr:col>71</xdr:col>
      <xdr:colOff>177800</xdr:colOff>
      <xdr:row>98</xdr:row>
      <xdr:rowOff>8993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807216"/>
          <a:ext cx="889000" cy="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94371</xdr:rowOff>
    </xdr:from>
    <xdr:to>
      <xdr:col>67</xdr:col>
      <xdr:colOff>101600</xdr:colOff>
      <xdr:row>98</xdr:row>
      <xdr:rowOff>24521</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72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41048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50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146427</xdr:rowOff>
    </xdr:from>
    <xdr:to>
      <xdr:col>85</xdr:col>
      <xdr:colOff>177800</xdr:colOff>
      <xdr:row>98</xdr:row>
      <xdr:rowOff>76577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77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137891</xdr:rowOff>
    </xdr:from>
    <xdr:to>
      <xdr:col>81</xdr:col>
      <xdr:colOff>101600</xdr:colOff>
      <xdr:row>98</xdr:row>
      <xdr:rowOff>68041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76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59168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861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125298</xdr:rowOff>
    </xdr:from>
    <xdr:to>
      <xdr:col>76</xdr:col>
      <xdr:colOff>165100</xdr:colOff>
      <xdr:row>98</xdr:row>
      <xdr:rowOff>55448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75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46575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84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125766</xdr:rowOff>
    </xdr:from>
    <xdr:to>
      <xdr:col>72</xdr:col>
      <xdr:colOff>38100</xdr:colOff>
      <xdr:row>98</xdr:row>
      <xdr:rowOff>55916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75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47043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84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129643</xdr:rowOff>
    </xdr:from>
    <xdr:to>
      <xdr:col>67</xdr:col>
      <xdr:colOff>101600</xdr:colOff>
      <xdr:row>98</xdr:row>
      <xdr:rowOff>59793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76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50920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85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42201</xdr:rowOff>
    </xdr:from>
    <xdr:to>
      <xdr:col>98</xdr:col>
      <xdr:colOff>38100</xdr:colOff>
      <xdr:row>39</xdr:row>
      <xdr:rowOff>143801</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72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160328</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99333" y="65039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9" name="前年度繰上充用金グラフ枠">
          <a:extLst>
            <a:ext uri="{FF2B5EF4-FFF2-40B4-BE49-F238E27FC236}">
              <a16:creationId xmlns:a16="http://schemas.microsoft.com/office/drawing/2014/main" id="{00000000-0008-0000-0700-00002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11" name="前年度繰上充用金最小値テキスト">
          <a:extLst>
            <a:ext uri="{FF2B5EF4-FFF2-40B4-BE49-F238E27FC236}">
              <a16:creationId xmlns:a16="http://schemas.microsoft.com/office/drawing/2014/main" id="{00000000-0008-0000-0700-00002B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3" name="前年度繰上充用金最大値テキスト">
          <a:extLst>
            <a:ext uri="{FF2B5EF4-FFF2-40B4-BE49-F238E27FC236}">
              <a16:creationId xmlns:a16="http://schemas.microsoft.com/office/drawing/2014/main" id="{00000000-0008-0000-0700-00002D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6" name="前年度繰上充用金平均値テキスト">
          <a:extLst>
            <a:ext uri="{FF2B5EF4-FFF2-40B4-BE49-F238E27FC236}">
              <a16:creationId xmlns:a16="http://schemas.microsoft.com/office/drawing/2014/main" id="{00000000-0008-0000-0700-000030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21" name="直線コネクタ 820">
          <a:extLst>
            <a:ext uri="{FF2B5EF4-FFF2-40B4-BE49-F238E27FC236}">
              <a16:creationId xmlns:a16="http://schemas.microsoft.com/office/drawing/2014/main" id="{00000000-0008-0000-0700-000035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4" name="直線コネクタ 823">
          <a:extLst>
            <a:ext uri="{FF2B5EF4-FFF2-40B4-BE49-F238E27FC236}">
              <a16:creationId xmlns:a16="http://schemas.microsoft.com/office/drawing/2014/main" id="{00000000-0008-0000-0700-000038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7" name="フローチャート: 判断 826">
          <a:extLst>
            <a:ext uri="{FF2B5EF4-FFF2-40B4-BE49-F238E27FC236}">
              <a16:creationId xmlns:a16="http://schemas.microsoft.com/office/drawing/2014/main" id="{00000000-0008-0000-0700-00003B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5" name="前年度繰上充用金該当値テキスト">
          <a:extLst>
            <a:ext uri="{FF2B5EF4-FFF2-40B4-BE49-F238E27FC236}">
              <a16:creationId xmlns:a16="http://schemas.microsoft.com/office/drawing/2014/main" id="{00000000-0008-0000-0700-000043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2" name="楕円 841">
          <a:extLst>
            <a:ext uri="{FF2B5EF4-FFF2-40B4-BE49-F238E27FC236}">
              <a16:creationId xmlns:a16="http://schemas.microsoft.com/office/drawing/2014/main" id="{00000000-0008-0000-0700-00004A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4" name="正方形/長方形 843">
          <a:extLst>
            <a:ext uri="{FF2B5EF4-FFF2-40B4-BE49-F238E27FC236}">
              <a16:creationId xmlns:a16="http://schemas.microsoft.com/office/drawing/2014/main" id="{00000000-0008-0000-0700-00004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5" name="正方形/長方形 844">
          <a:extLst>
            <a:ext uri="{FF2B5EF4-FFF2-40B4-BE49-F238E27FC236}">
              <a16:creationId xmlns:a16="http://schemas.microsoft.com/office/drawing/2014/main" id="{00000000-0008-0000-0700-00004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6" name="テキスト ボックス 845">
          <a:extLst>
            <a:ext uri="{FF2B5EF4-FFF2-40B4-BE49-F238E27FC236}">
              <a16:creationId xmlns:a16="http://schemas.microsoft.com/office/drawing/2014/main" id="{00000000-0008-0000-0700-00004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「総務費」については、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年度に実施した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商品券プレゼント事業</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が皆減となった一方で、</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ふるさと寄附金の増加に伴う関連経費の増加により、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概ね横ばいとなって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いる。</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「民生費」については、国が示す公定価格の改定等に伴い、認定こども園等の運営費に対する支援の増加により、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年度比で増加している。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「衛生費」については、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完了</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広域ごみ処理施設整備に係る負担金の増加により、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ともに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関連経費</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農林水産業費</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物価高騰対策で実施したがんばる米農家応援事業の皆減、</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「商工費」については、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地場産業を核とした交流人口拡大・就労促進事業</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の皆減により、それぞれ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年度比で減少している。</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「教育費」については、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京ヶ瀬小学校長寿命化等改修事業や笹神体育館大規模改修事業により、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年度比で増加している。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今後は、これまで同様に、事業効果・成果に重点を置いた「阿賀野市総合計画」に基づく</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PDCA</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サイクルの遂行により、産業の振興や人材の育成を強化することで市税等の経常一般財源を確保し、人口減少対策として実施する子ども・子育て施策へ財源を集中配分できるよう努めたい。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実質単年度収支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における比率低下の要因は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、国補正予算に基づく事業実施のため、翌年度に繰り越すべき財源が前年度より大幅に増加したことが挙げられる。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R03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の比率改善の主な要因は</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国税収入の上振れ等による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普通交付税の追加交付（</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+598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R04</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は、概ね横ばいで推移しているが</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主な要因は、</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に伴う市民・企業等への支援</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事業の実施や</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市施設の維持管理経費の増加によるものとなる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財政調整基金残高は、「阿賀野市総合計画」で掲げる目標指標</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達成</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し、今後は標準財政規模の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％水準の堅持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に努める。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「国民健康保険特別会計」は、過去に継続的な赤字見込みから繰上充用による予算措置を行ってきた経緯があるが、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年度からの県下</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市での広域化による共同事業への移行後は、横ばいの収支状況となっている。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ただし近年では、被保険者数の減少等により、保険税の減少が見込まれる一方で、被保険者の高齢化や医療の高度化による医療給付費の増加が見込まれ、基金の活用が増加して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保険税率の改定</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を含め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、収支状況の注視が必要となる。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「下水道事業会計」では、整備工法</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変更等により事業計画に基づく概成に遅れが生じており、建設改良費が一定の高止まりで推移している。このため、概成後の経営改善に向け、料金改定等を視野に入れた「下水道事業経営戦略」を</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月に改訂した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「病院事業会計」においては「あがの市民病院改革プラン」に基づいた経営収支の改善と安定化を図っているが、定期的な医療機器の更新に加え、施設設備の経年劣化による改修も見込む必要がある。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上記のとおり、いずれの会計においても、中期的には課題を抱えていることを見据え、収支の大幅な変動とならないよう臨時的な支出を可能な限り抑制し、計画的に事業遂行を行うことが必要になっている。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「元利償還金等（Ａ）」は、合併直後に借入した起債や、学校施設耐震化事業等への償還が完了</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したため、</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年度までは減少</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傾向にある。</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R07</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年度以降は、五泉地域衛生施設組合による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広域ごみ施設整備事業への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構成市</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負担金の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財源として、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れした合併特例事業債の元利償還が開始されるため、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再び増加に転じることを見込んでいる。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また、</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年度に合併特例債の借入可能期限が終了</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ため、これまでと比較して普通交付税の算入率が低い起債の借入を見込まざるを得ないため「算入公債費等（Ｂ）」の伸び率は低下し、指標の上昇が見込まれる。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今後は、これまで同様に、投資的事業の精査による新規発行債の抑制や、交付税算入率の高い市債を厳選した借入</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により比率上昇の抑制に</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努めたい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満期一括償還地方債の借入はしておらず、今後も借入予定はないため、そのための積立は行っていない。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「将来負担額（Ａ）」の一般会計債は、合併後の新市建設計画に基づいて借入した起債の償還完了に伴い、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減少傾向で推移してい</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年度はこれまで計画していたとおり、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広域ごみ施設整備事業への負担金</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に伴う借入れのため、地方債現在高が増加している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。公営企業等繰入見込額</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、あがの市民病院建設時に借入した企業債について計画どおり償還が進んでいることから、減少傾向にある。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「充当可能財源等（Ｂ）」は、普通交付税の追加交付やふるさと寄附金の寄附額増加</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を原資とした積立てや、今後の老朽公共施設の改修を想定した財源の確保に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伴い、充当可能基金は増加した。　</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以上のように、</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「将来負担額（Ａ）」</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の増加に伴い、これまで減少傾向で推移していた比率が上昇することとなったものの、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充当可能基金</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を確保できたことから、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これまでの想定より</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上昇率は抑制された。</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今後は、老朽公共施設改修に伴い、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充当可能財源（充当可能基金、基準財政需要額算入見込額）の減少が見込まれるため、</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施設保有量の最適化や交付税算入率の高い市債の活用による比率抑制に努めたい。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新潟県阿賀野市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財政調整基金は、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年度に引き続き、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国補正予算により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国税収入の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上振れを理由とした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普通交付税の追加交付</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等を受けて、翌年度以降の財政需要に備え、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380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百万円を積立てしたため、年度末までに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阿賀野市総合計画の目標値（財政調整基金について標準財政規模の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％以上の積立額の確保）</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を達成することとなったが、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特定目的基金は、事業に応じて積立と取崩しを行ったことで、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微増（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に留まった。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内訳</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①ごみ処理施設等整備</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（旧環境センターの解体を含めた今後の施設方針を踏まえ積立て）</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②</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ふるさと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阿賀野市応援基金＋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766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百万円（ふるさと応援</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寄附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増加によ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る積立て）</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③ふるさと阿賀野市応援基金△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280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百万円（瓢湖水きん公園整備事業や保育料及び子ども医療費の無償化事業等の財源として取崩し）</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④公共施設等整備基金△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360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百万円（京ヶ瀬小学校長寿命化等改修事業等の財源として取崩し）</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200">
              <a:effectLst/>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なお、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合併特例債の発行期限終了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を迎えたことから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、中長期的には基金の活用が増えていくと想定されるため柔軟な積立てを進めている。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基金全体の中期的な活用見通し</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①公共施設等整備基金：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に予定する小学校屋内プール整備事業、京ヶ瀬中学校グラウンド整備事業等、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市役所庁舎の長寿命化事業等に活用を想定。</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②あがの市民病院整備基金：新潟大学医学部との連携による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４つの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寄附講座と、医療機器の更新に係る費用に充てるため計画的な活用を想定。</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③ごみ処理施設整備基金：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五泉地域衛生施設組合が運営する広域ごみ処理施設（クリーンセンターあがのがわ）の建設償還費に係る負担金や、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年度積立て理由にある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旧環境センター廃止後の方向性を踏まえた活用を想定。</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年度に積立や取崩しを行った主な基金の条例に基づく使途は以下のとおり。</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①ふるさと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阿賀野市応援基金・・・・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豊かな自然環境を守り育てる事業及び文化と子どもたちを守り育てる事業に要する経費</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②</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公共施設等の整備及び管理に要する経費</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endParaRPr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③合併市町村振興基金・・・・・・・・・</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地域における住民の連帯の強化及び旧町村単位での地域振興</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④ごみ処理施設等整備基金・・・・・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ごみ処理施設の整備及び改修費用</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⑤あがの市民病院整備基金・・・・・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病院の整備及び運営等に要する経費</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①瓢湖水きん公園整備事業のほか、保育料や子ども医療費の無償化事業や中学生インフルエンザ予防接種無償化事業など政策的事業の財源として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280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百万円取崩しした一方、</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ふるさと寄附金として受けた収入</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766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を積立したため、差引で増額となった。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②京ヶ瀬小学校長寿命化等改修事業及び京ヶ瀬学校給食センター整備事業等の財源として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360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取崩ししたため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大幅な</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③</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市民全体の一体感の醸成を推進するため、ふるさとまつり事業</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百万円、通学バス運行事業</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百万円及び給食センターの備品購入費として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取崩ししたため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全体で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減額となった。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④五泉地域衛生施設組合が運営する広域ごみ処理施設（クリーンセンターあがのがわ）の建設負担金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百万円取崩しした一方</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、旧環境センター廃止後の方向性を踏まえた活用を想定</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百万円の積立てを行ったため、</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百万円の増額となった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⑤あがの市民病院の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年度決算収支に基づく精算金としての一般会計繰入金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百万円を積立した一方、新潟大学医学部との連携による寄附講座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への財源として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百万円を取崩ししたため結果として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微増となった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年度の合併特例債発行期限の終了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に伴い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、元利償還金について普通交付税への算入率が高い地方債の借入が困難となる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ことが予想される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一方で、人口減少や老朽化に伴う公共施設等の再編整備を進める必要があり、中長期的には特定目的基金の活用がこれまで以上に求められる。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このため、今後も市税や交付金等の上振れが見込まれる場合は、積極的かつ柔軟に積み増ししていく方針とする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国税収入の増額補正により「臨時経済対策費」の名目で追加交付のあった普通交付税</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百万円について、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年度以降の政策的財源として活用するため</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380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百万円を積立した。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○短期的な活用の見通し</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基金の取崩し目的に従い、予算編成等において一時的に財減の必要性が生じた場合に活用するほか、近年の物価高騰が長引く社会情勢等に鑑み、緊急的に実施が必要な市民負担の軽減に向けた取組をはじめとした政策的財源として柔軟に活用す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○中長期的な活用の見通し</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万が一の大規模災害等への備えのほか、県内</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市でも比較的高い将来負担比率を解消するため、残高について標準財政規模の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の堅持に努める。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「臨時財政対策債償還基金費」として追加交付のあった普通交付税</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百万円について、制度趣旨に基づき</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年度の臨時財政対策債の元利償還金の財源とするため積立した。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年度に合併特例債の発行可能期間が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終了したことで</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は交付税算入率が高い地方債の借入が困難になることや、国の政策による市場金利の上昇を見据え、これまで以上に一般会計に占める元利償還金の負担割合が高くなることを想定しており、今後は、繰上償還が将来的負担額と比較し有利となるかを精査した上で、繰上償還による財政負担の軽減のため活用を検討していく方針とす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ただし、現在の積立方針については、減債基金よりも起債借入の代替となり得る特定目的基金や、財政調整基金への積立を優先に進めているため、</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年度のような普通交付税の追加交付等の臨時的措置を除いては残高は低調に推移していく見通しである。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R2</a:t>
          </a:r>
          <a:r>
            <a:rPr kumimoji="1" lang="ja-JP" altLang="en-US" sz="1100">
              <a:latin typeface="ＭＳ Ｐゴシック" panose="020B0600070205080204" pitchFamily="50" charset="-128"/>
              <a:ea typeface="ＭＳ Ｐゴシック" panose="020B0600070205080204" pitchFamily="50" charset="-128"/>
            </a:rPr>
            <a:t>年度から令和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年度までは緩やかに増加しているが、令和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年度は過年度と比較して増加傾向である。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全国平均や類似団体平均と比較しても増加傾向であり、施設の老朽化が進行していると言える。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当市は、公共施設等総合管理計画の方針に基づき、公共施設の延床面積を２割削減する目標があることから、施設の再編整備、長寿命化に引き続き取り組んでいく。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41836"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306570" y="5267008"/>
          <a:ext cx="1270" cy="98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359275" y="625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216400" y="62484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359275" y="5054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216400" y="52670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359275" y="5697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254500" y="58366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3616325" y="58281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2930525" y="58177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244725" y="57885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46884</xdr:rowOff>
    </xdr:from>
    <xdr:to>
      <xdr:col>7</xdr:col>
      <xdr:colOff>187325</xdr:colOff>
      <xdr:row>30</xdr:row>
      <xdr:rowOff>148484</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558925" y="57269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80539</xdr:rowOff>
    </xdr:from>
    <xdr:to>
      <xdr:col>23</xdr:col>
      <xdr:colOff>136525</xdr:colOff>
      <xdr:row>32</xdr:row>
      <xdr:rowOff>10689</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254500" y="592253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58966</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359275" y="5897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26564</xdr:rowOff>
    </xdr:from>
    <xdr:to>
      <xdr:col>19</xdr:col>
      <xdr:colOff>187325</xdr:colOff>
      <xdr:row>31</xdr:row>
      <xdr:rowOff>128164</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3616325" y="58685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77364</xdr:rowOff>
    </xdr:from>
    <xdr:to>
      <xdr:col>23</xdr:col>
      <xdr:colOff>85725</xdr:colOff>
      <xdr:row>31</xdr:row>
      <xdr:rowOff>131339</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3673475" y="5916189"/>
          <a:ext cx="62865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169228</xdr:rowOff>
    </xdr:from>
    <xdr:to>
      <xdr:col>15</xdr:col>
      <xdr:colOff>187325</xdr:colOff>
      <xdr:row>31</xdr:row>
      <xdr:rowOff>99378</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930525" y="583660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48578</xdr:rowOff>
    </xdr:from>
    <xdr:to>
      <xdr:col>19</xdr:col>
      <xdr:colOff>136525</xdr:colOff>
      <xdr:row>31</xdr:row>
      <xdr:rowOff>77364</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987675" y="5884228"/>
          <a:ext cx="685800" cy="3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149437</xdr:rowOff>
    </xdr:from>
    <xdr:to>
      <xdr:col>11</xdr:col>
      <xdr:colOff>187325</xdr:colOff>
      <xdr:row>31</xdr:row>
      <xdr:rowOff>79587</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244725" y="58263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28787</xdr:rowOff>
    </xdr:from>
    <xdr:to>
      <xdr:col>15</xdr:col>
      <xdr:colOff>136525</xdr:colOff>
      <xdr:row>31</xdr:row>
      <xdr:rowOff>48578</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301875" y="5864437"/>
          <a:ext cx="6858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129646</xdr:rowOff>
    </xdr:from>
    <xdr:to>
      <xdr:col>7</xdr:col>
      <xdr:colOff>187325</xdr:colOff>
      <xdr:row>31</xdr:row>
      <xdr:rowOff>59796</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558925" y="58033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8996</xdr:rowOff>
    </xdr:from>
    <xdr:to>
      <xdr:col>11</xdr:col>
      <xdr:colOff>136525</xdr:colOff>
      <xdr:row>31</xdr:row>
      <xdr:rowOff>28787</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616075" y="5850996"/>
          <a:ext cx="685800" cy="1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474094" y="5612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2797819" y="5602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112019" y="5573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165011</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426219" y="5514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119291</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474094" y="596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90505</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2797819" y="5926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70714</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112019" y="5906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50923</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426219" y="588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年度にかけて減少し、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年度比では概ね横ばいとなった。これは、企業債残高の減少による下水道企業債償還に対する一般会計の負担割合の減少や経常一般財源の増加の状況が比率改善の要因となり、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年度においても概ね維持されているものである。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類似団体平均を上回る状況であるため、新規借入の抑制等、計画的な借入を実施していく。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0198100" y="64071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9708926" y="6322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0198100" y="59975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0198100" y="55880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762011" y="5503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0198100" y="51879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867778" y="50941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D00-00007C000000}"/>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flipV="1">
          <a:off x="13326745" y="5187950"/>
          <a:ext cx="1269" cy="1297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00000000-0008-0000-0D00-00007E000000}"/>
            </a:ext>
          </a:extLst>
        </xdr:cNvPr>
        <xdr:cNvSpPr txBox="1"/>
      </xdr:nvSpPr>
      <xdr:spPr>
        <a:xfrm>
          <a:off x="13379450" y="64895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3255625" y="6485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00000000-0008-0000-0D00-000080000000}"/>
            </a:ext>
          </a:extLst>
        </xdr:cNvPr>
        <xdr:cNvSpPr txBox="1"/>
      </xdr:nvSpPr>
      <xdr:spPr>
        <a:xfrm>
          <a:off x="13379450" y="4972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3255625" y="518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00000000-0008-0000-0D00-000082000000}"/>
            </a:ext>
          </a:extLst>
        </xdr:cNvPr>
        <xdr:cNvSpPr txBox="1"/>
      </xdr:nvSpPr>
      <xdr:spPr>
        <a:xfrm>
          <a:off x="13379450" y="54389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00000000-0008-0000-0D00-000083000000}"/>
            </a:ext>
          </a:extLst>
        </xdr:cNvPr>
        <xdr:cNvSpPr/>
      </xdr:nvSpPr>
      <xdr:spPr>
        <a:xfrm>
          <a:off x="13293725" y="55843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00000000-0008-0000-0D00-000084000000}"/>
            </a:ext>
          </a:extLst>
        </xdr:cNvPr>
        <xdr:cNvSpPr/>
      </xdr:nvSpPr>
      <xdr:spPr>
        <a:xfrm>
          <a:off x="12646025" y="55811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1960225" y="5581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1274425" y="5561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91399</xdr:rowOff>
    </xdr:from>
    <xdr:to>
      <xdr:col>60</xdr:col>
      <xdr:colOff>123825</xdr:colOff>
      <xdr:row>30</xdr:row>
      <xdr:rowOff>21549</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0588625" y="56031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D00-000089000000}"/>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44912</xdr:rowOff>
    </xdr:from>
    <xdr:to>
      <xdr:col>76</xdr:col>
      <xdr:colOff>73025</xdr:colOff>
      <xdr:row>30</xdr:row>
      <xdr:rowOff>146512</xdr:rowOff>
    </xdr:to>
    <xdr:sp macro="" textlink="">
      <xdr:nvSpPr>
        <xdr:cNvPr id="141" name="楕円 140">
          <a:extLst>
            <a:ext uri="{FF2B5EF4-FFF2-40B4-BE49-F238E27FC236}">
              <a16:creationId xmlns:a16="http://schemas.microsoft.com/office/drawing/2014/main" id="{00000000-0008-0000-0D00-00008D000000}"/>
            </a:ext>
          </a:extLst>
        </xdr:cNvPr>
        <xdr:cNvSpPr/>
      </xdr:nvSpPr>
      <xdr:spPr>
        <a:xfrm>
          <a:off x="13293725" y="57249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23339</xdr:rowOff>
    </xdr:from>
    <xdr:ext cx="469744" cy="259045"/>
    <xdr:sp macro="" textlink="">
      <xdr:nvSpPr>
        <xdr:cNvPr id="142" name="債務償還比率該当値テキスト">
          <a:extLst>
            <a:ext uri="{FF2B5EF4-FFF2-40B4-BE49-F238E27FC236}">
              <a16:creationId xmlns:a16="http://schemas.microsoft.com/office/drawing/2014/main" id="{00000000-0008-0000-0D00-00008E000000}"/>
            </a:ext>
          </a:extLst>
        </xdr:cNvPr>
        <xdr:cNvSpPr txBox="1"/>
      </xdr:nvSpPr>
      <xdr:spPr>
        <a:xfrm>
          <a:off x="13379450" y="5703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15032</xdr:rowOff>
    </xdr:from>
    <xdr:to>
      <xdr:col>72</xdr:col>
      <xdr:colOff>123825</xdr:colOff>
      <xdr:row>30</xdr:row>
      <xdr:rowOff>116632</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2646025" y="56887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65832</xdr:rowOff>
    </xdr:from>
    <xdr:to>
      <xdr:col>76</xdr:col>
      <xdr:colOff>22225</xdr:colOff>
      <xdr:row>30</xdr:row>
      <xdr:rowOff>95712</xdr:rowOff>
    </xdr:to>
    <xdr:cxnSp macro="">
      <xdr:nvCxnSpPr>
        <xdr:cNvPr id="144" name="直線コネクタ 143">
          <a:extLst>
            <a:ext uri="{FF2B5EF4-FFF2-40B4-BE49-F238E27FC236}">
              <a16:creationId xmlns:a16="http://schemas.microsoft.com/office/drawing/2014/main" id="{00000000-0008-0000-0D00-000090000000}"/>
            </a:ext>
          </a:extLst>
        </xdr:cNvPr>
        <xdr:cNvCxnSpPr/>
      </xdr:nvCxnSpPr>
      <xdr:spPr>
        <a:xfrm>
          <a:off x="12693650" y="5745907"/>
          <a:ext cx="638175" cy="2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4669</xdr:rowOff>
    </xdr:from>
    <xdr:to>
      <xdr:col>68</xdr:col>
      <xdr:colOff>123825</xdr:colOff>
      <xdr:row>30</xdr:row>
      <xdr:rowOff>106269</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1960225" y="56847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55469</xdr:rowOff>
    </xdr:from>
    <xdr:to>
      <xdr:col>72</xdr:col>
      <xdr:colOff>73025</xdr:colOff>
      <xdr:row>30</xdr:row>
      <xdr:rowOff>65832</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2007850" y="5732369"/>
          <a:ext cx="685800" cy="1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1560</xdr:rowOff>
    </xdr:from>
    <xdr:to>
      <xdr:col>64</xdr:col>
      <xdr:colOff>123825</xdr:colOff>
      <xdr:row>30</xdr:row>
      <xdr:rowOff>103160</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1274425" y="56784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52360</xdr:rowOff>
    </xdr:from>
    <xdr:to>
      <xdr:col>68</xdr:col>
      <xdr:colOff>73025</xdr:colOff>
      <xdr:row>30</xdr:row>
      <xdr:rowOff>55469</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1322050" y="5726085"/>
          <a:ext cx="685800" cy="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16302</xdr:rowOff>
    </xdr:from>
    <xdr:to>
      <xdr:col>60</xdr:col>
      <xdr:colOff>123825</xdr:colOff>
      <xdr:row>31</xdr:row>
      <xdr:rowOff>117902</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0588625" y="585512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52360</xdr:rowOff>
    </xdr:from>
    <xdr:to>
      <xdr:col>64</xdr:col>
      <xdr:colOff>73025</xdr:colOff>
      <xdr:row>31</xdr:row>
      <xdr:rowOff>67102</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0636250" y="5726085"/>
          <a:ext cx="685800" cy="17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00000000-0008-0000-0D00-000097000000}"/>
            </a:ext>
          </a:extLst>
        </xdr:cNvPr>
        <xdr:cNvSpPr txBox="1"/>
      </xdr:nvSpPr>
      <xdr:spPr>
        <a:xfrm>
          <a:off x="12465127" y="535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00000000-0008-0000-0D00-000098000000}"/>
            </a:ext>
          </a:extLst>
        </xdr:cNvPr>
        <xdr:cNvSpPr txBox="1"/>
      </xdr:nvSpPr>
      <xdr:spPr>
        <a:xfrm>
          <a:off x="11788852" y="536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00000000-0008-0000-0D00-000099000000}"/>
            </a:ext>
          </a:extLst>
        </xdr:cNvPr>
        <xdr:cNvSpPr txBox="1"/>
      </xdr:nvSpPr>
      <xdr:spPr>
        <a:xfrm>
          <a:off x="11103052" y="53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38076</xdr:rowOff>
    </xdr:from>
    <xdr:ext cx="469744" cy="259045"/>
    <xdr:sp macro="" textlink="">
      <xdr:nvSpPr>
        <xdr:cNvPr id="154" name="n_4aveValue債務償還比率">
          <a:extLst>
            <a:ext uri="{FF2B5EF4-FFF2-40B4-BE49-F238E27FC236}">
              <a16:creationId xmlns:a16="http://schemas.microsoft.com/office/drawing/2014/main" id="{00000000-0008-0000-0D00-00009A000000}"/>
            </a:ext>
          </a:extLst>
        </xdr:cNvPr>
        <xdr:cNvSpPr txBox="1"/>
      </xdr:nvSpPr>
      <xdr:spPr>
        <a:xfrm>
          <a:off x="10417252" y="539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107759</xdr:rowOff>
    </xdr:from>
    <xdr:ext cx="469744" cy="259045"/>
    <xdr:sp macro="" textlink="">
      <xdr:nvSpPr>
        <xdr:cNvPr id="155" name="n_1mainValue債務償還比率">
          <a:extLst>
            <a:ext uri="{FF2B5EF4-FFF2-40B4-BE49-F238E27FC236}">
              <a16:creationId xmlns:a16="http://schemas.microsoft.com/office/drawing/2014/main" id="{00000000-0008-0000-0D00-00009B000000}"/>
            </a:ext>
          </a:extLst>
        </xdr:cNvPr>
        <xdr:cNvSpPr txBox="1"/>
      </xdr:nvSpPr>
      <xdr:spPr>
        <a:xfrm>
          <a:off x="12465127" y="5781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97396</xdr:rowOff>
    </xdr:from>
    <xdr:ext cx="469744" cy="259045"/>
    <xdr:sp macro="" textlink="">
      <xdr:nvSpPr>
        <xdr:cNvPr id="156" name="n_2mainValue債務償還比率">
          <a:extLst>
            <a:ext uri="{FF2B5EF4-FFF2-40B4-BE49-F238E27FC236}">
              <a16:creationId xmlns:a16="http://schemas.microsoft.com/office/drawing/2014/main" id="{00000000-0008-0000-0D00-00009C000000}"/>
            </a:ext>
          </a:extLst>
        </xdr:cNvPr>
        <xdr:cNvSpPr txBox="1"/>
      </xdr:nvSpPr>
      <xdr:spPr>
        <a:xfrm>
          <a:off x="11788852" y="577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94287</xdr:rowOff>
    </xdr:from>
    <xdr:ext cx="469744" cy="259045"/>
    <xdr:sp macro="" textlink="">
      <xdr:nvSpPr>
        <xdr:cNvPr id="157" name="n_3mainValue債務償還比率">
          <a:extLst>
            <a:ext uri="{FF2B5EF4-FFF2-40B4-BE49-F238E27FC236}">
              <a16:creationId xmlns:a16="http://schemas.microsoft.com/office/drawing/2014/main" id="{00000000-0008-0000-0D00-00009D000000}"/>
            </a:ext>
          </a:extLst>
        </xdr:cNvPr>
        <xdr:cNvSpPr txBox="1"/>
      </xdr:nvSpPr>
      <xdr:spPr>
        <a:xfrm>
          <a:off x="11103052" y="577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109029</xdr:rowOff>
    </xdr:from>
    <xdr:ext cx="469744" cy="259045"/>
    <xdr:sp macro="" textlink="">
      <xdr:nvSpPr>
        <xdr:cNvPr id="158" name="n_4mainValue債務償還比率">
          <a:extLst>
            <a:ext uri="{FF2B5EF4-FFF2-40B4-BE49-F238E27FC236}">
              <a16:creationId xmlns:a16="http://schemas.microsoft.com/office/drawing/2014/main" id="{00000000-0008-0000-0D00-00009E000000}"/>
            </a:ext>
          </a:extLst>
        </xdr:cNvPr>
        <xdr:cNvSpPr txBox="1"/>
      </xdr:nvSpPr>
      <xdr:spPr>
        <a:xfrm>
          <a:off x="10417252" y="594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D00-00009F000000}"/>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D00-0000A1000000}"/>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180840" y="5523230"/>
          <a:ext cx="0" cy="12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219575"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105275" y="6779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219575" y="53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105275" y="55232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219575" y="6064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124325" y="62103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571750" y="61804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781175" y="6172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981075" y="60585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124325" y="62566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72407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219575"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29210</xdr:rowOff>
    </xdr:from>
    <xdr:to>
      <xdr:col>20</xdr:col>
      <xdr:colOff>38100</xdr:colOff>
      <xdr:row>38</xdr:row>
      <xdr:rowOff>130810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381375" y="61887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80010</xdr:rowOff>
    </xdr:from>
    <xdr:to>
      <xdr:col>24</xdr:col>
      <xdr:colOff>63500</xdr:colOff>
      <xdr:row>38</xdr:row>
      <xdr:rowOff>144780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429000" y="6245860"/>
          <a:ext cx="752475"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168275</xdr:rowOff>
    </xdr:from>
    <xdr:to>
      <xdr:col>15</xdr:col>
      <xdr:colOff>101600</xdr:colOff>
      <xdr:row>38</xdr:row>
      <xdr:rowOff>98425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571750" y="61595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47625</xdr:rowOff>
    </xdr:from>
    <xdr:to>
      <xdr:col>19</xdr:col>
      <xdr:colOff>177800</xdr:colOff>
      <xdr:row>38</xdr:row>
      <xdr:rowOff>80010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619375" y="6207125"/>
          <a:ext cx="80962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135890</xdr:rowOff>
    </xdr:from>
    <xdr:to>
      <xdr:col>10</xdr:col>
      <xdr:colOff>165100</xdr:colOff>
      <xdr:row>38</xdr:row>
      <xdr:rowOff>66040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781175" y="61366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15240</xdr:rowOff>
    </xdr:from>
    <xdr:to>
      <xdr:col>15</xdr:col>
      <xdr:colOff>50800</xdr:colOff>
      <xdr:row>38</xdr:row>
      <xdr:rowOff>47625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828800" y="6174740"/>
          <a:ext cx="79057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105410</xdr:rowOff>
    </xdr:from>
    <xdr:to>
      <xdr:col>6</xdr:col>
      <xdr:colOff>38100</xdr:colOff>
      <xdr:row>38</xdr:row>
      <xdr:rowOff>35560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981075" y="61029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156210</xdr:rowOff>
    </xdr:from>
    <xdr:to>
      <xdr:col>10</xdr:col>
      <xdr:colOff>114300</xdr:colOff>
      <xdr:row>38</xdr:row>
      <xdr:rowOff>15240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028700" y="6160135"/>
          <a:ext cx="80010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239144" y="5979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4390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648469"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848369" y="5846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121937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239144" y="628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114952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43904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82567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648469" y="5924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26687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848369" y="619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9429115" y="5315337"/>
          <a:ext cx="0" cy="1520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9467850" y="683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9363075" y="683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9467850" y="51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9363075" y="53153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9467850" y="6164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9401175" y="630404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639175" y="63083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839075" y="63124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029450" y="63226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238875" y="62215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77483</xdr:rowOff>
    </xdr:from>
    <xdr:to>
      <xdr:col>55</xdr:col>
      <xdr:colOff>50800</xdr:colOff>
      <xdr:row>40</xdr:row>
      <xdr:rowOff>7633</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401175" y="640208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55910</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9467850" y="63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137852</xdr:rowOff>
    </xdr:from>
    <xdr:to>
      <xdr:col>50</xdr:col>
      <xdr:colOff>165100</xdr:colOff>
      <xdr:row>40</xdr:row>
      <xdr:rowOff>68002</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39175" y="64656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128283</xdr:rowOff>
    </xdr:from>
    <xdr:to>
      <xdr:col>55</xdr:col>
      <xdr:colOff>0</xdr:colOff>
      <xdr:row>40</xdr:row>
      <xdr:rowOff>17202</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686800" y="6449708"/>
          <a:ext cx="742950" cy="5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146253</xdr:rowOff>
    </xdr:from>
    <xdr:to>
      <xdr:col>46</xdr:col>
      <xdr:colOff>38100</xdr:colOff>
      <xdr:row>40</xdr:row>
      <xdr:rowOff>76403</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39075" y="64676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17202</xdr:rowOff>
    </xdr:from>
    <xdr:to>
      <xdr:col>50</xdr:col>
      <xdr:colOff>114300</xdr:colOff>
      <xdr:row>40</xdr:row>
      <xdr:rowOff>25603</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86700" y="6503727"/>
          <a:ext cx="800100" cy="1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150787</xdr:rowOff>
    </xdr:from>
    <xdr:to>
      <xdr:col>41</xdr:col>
      <xdr:colOff>101600</xdr:colOff>
      <xdr:row>40</xdr:row>
      <xdr:rowOff>80937</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029450" y="64753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25603</xdr:rowOff>
    </xdr:from>
    <xdr:to>
      <xdr:col>45</xdr:col>
      <xdr:colOff>177800</xdr:colOff>
      <xdr:row>40</xdr:row>
      <xdr:rowOff>30137</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077075" y="651530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155816</xdr:rowOff>
    </xdr:from>
    <xdr:to>
      <xdr:col>36</xdr:col>
      <xdr:colOff>165100</xdr:colOff>
      <xdr:row>40</xdr:row>
      <xdr:rowOff>85966</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238875" y="648359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30137</xdr:rowOff>
    </xdr:from>
    <xdr:to>
      <xdr:col>41</xdr:col>
      <xdr:colOff>50800</xdr:colOff>
      <xdr:row>40</xdr:row>
      <xdr:rowOff>35166</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286500" y="6513487"/>
          <a:ext cx="790575"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8429136" y="608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7648086" y="609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6847986" y="6107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038361" y="6009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59129</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8429136" y="654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67530</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7648086" y="655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72064</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6847986" y="655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77093</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038361" y="656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180840" y="9037955"/>
          <a:ext cx="0" cy="137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219575"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105275" y="104086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219575" y="8822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105275" y="9037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219575" y="9899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124325" y="99146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781175" y="98702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981075" y="98882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27577</xdr:rowOff>
    </xdr:from>
    <xdr:to>
      <xdr:col>24</xdr:col>
      <xdr:colOff>114300</xdr:colOff>
      <xdr:row>61</xdr:row>
      <xdr:rowOff>129177</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124325" y="99177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50454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219575" y="9772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169635</xdr:rowOff>
    </xdr:from>
    <xdr:to>
      <xdr:col>20</xdr:col>
      <xdr:colOff>38100</xdr:colOff>
      <xdr:row>61</xdr:row>
      <xdr:rowOff>99785</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381375" y="98851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48985</xdr:rowOff>
    </xdr:from>
    <xdr:to>
      <xdr:col>24</xdr:col>
      <xdr:colOff>63500</xdr:colOff>
      <xdr:row>61</xdr:row>
      <xdr:rowOff>78377</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429000" y="9932760"/>
          <a:ext cx="752475" cy="3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164737</xdr:rowOff>
    </xdr:from>
    <xdr:to>
      <xdr:col>15</xdr:col>
      <xdr:colOff>101600</xdr:colOff>
      <xdr:row>61</xdr:row>
      <xdr:rowOff>94887</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571750" y="98865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44087</xdr:rowOff>
    </xdr:from>
    <xdr:to>
      <xdr:col>19</xdr:col>
      <xdr:colOff>177800</xdr:colOff>
      <xdr:row>61</xdr:row>
      <xdr:rowOff>48985</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619375" y="993421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136978</xdr:rowOff>
    </xdr:from>
    <xdr:to>
      <xdr:col>10</xdr:col>
      <xdr:colOff>165100</xdr:colOff>
      <xdr:row>61</xdr:row>
      <xdr:rowOff>67128</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781175" y="986517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16328</xdr:rowOff>
    </xdr:from>
    <xdr:to>
      <xdr:col>15</xdr:col>
      <xdr:colOff>50800</xdr:colOff>
      <xdr:row>61</xdr:row>
      <xdr:rowOff>44087</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828800" y="9903278"/>
          <a:ext cx="79057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109220</xdr:rowOff>
    </xdr:from>
    <xdr:to>
      <xdr:col>6</xdr:col>
      <xdr:colOff>38100</xdr:colOff>
      <xdr:row>61</xdr:row>
      <xdr:rowOff>39370</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981075" y="98310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160020</xdr:rowOff>
    </xdr:from>
    <xdr:to>
      <xdr:col>10</xdr:col>
      <xdr:colOff>114300</xdr:colOff>
      <xdr:row>61</xdr:row>
      <xdr:rowOff>16328</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028700" y="9888220"/>
          <a:ext cx="800100" cy="1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239144" y="998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439044"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648469" y="9953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848369"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116312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239144" y="967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439044" y="967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83655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648469" y="9649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848369"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9429115" y="9161161"/>
          <a:ext cx="0" cy="127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9467850" y="104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9363075" y="104374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9467850" y="8945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9363075" y="91611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9467850" y="99641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401175" y="1010320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39175" y="101166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39075" y="1011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029450" y="1013190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238875" y="101538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162792</xdr:rowOff>
    </xdr:from>
    <xdr:to>
      <xdr:col>55</xdr:col>
      <xdr:colOff>50800</xdr:colOff>
      <xdr:row>64</xdr:row>
      <xdr:rowOff>92942</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9401175" y="1037041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77719</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9467850" y="1028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164145</xdr:rowOff>
    </xdr:from>
    <xdr:to>
      <xdr:col>50</xdr:col>
      <xdr:colOff>165100</xdr:colOff>
      <xdr:row>64</xdr:row>
      <xdr:rowOff>94295</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8639175" y="10371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42142</xdr:rowOff>
    </xdr:from>
    <xdr:to>
      <xdr:col>55</xdr:col>
      <xdr:colOff>0</xdr:colOff>
      <xdr:row>64</xdr:row>
      <xdr:rowOff>43495</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8686800" y="10418042"/>
          <a:ext cx="742950" cy="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165229</xdr:rowOff>
    </xdr:from>
    <xdr:to>
      <xdr:col>46</xdr:col>
      <xdr:colOff>38100</xdr:colOff>
      <xdr:row>64</xdr:row>
      <xdr:rowOff>95379</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7839075" y="103728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43495</xdr:rowOff>
    </xdr:from>
    <xdr:to>
      <xdr:col>50</xdr:col>
      <xdr:colOff>114300</xdr:colOff>
      <xdr:row>64</xdr:row>
      <xdr:rowOff>44579</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7886700" y="10419395"/>
          <a:ext cx="800100" cy="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165622</xdr:rowOff>
    </xdr:from>
    <xdr:to>
      <xdr:col>41</xdr:col>
      <xdr:colOff>101600</xdr:colOff>
      <xdr:row>64</xdr:row>
      <xdr:rowOff>95772</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029450" y="103732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44579</xdr:rowOff>
    </xdr:from>
    <xdr:to>
      <xdr:col>45</xdr:col>
      <xdr:colOff>177800</xdr:colOff>
      <xdr:row>64</xdr:row>
      <xdr:rowOff>44972</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077075" y="10420479"/>
          <a:ext cx="809625"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166008</xdr:rowOff>
    </xdr:from>
    <xdr:to>
      <xdr:col>36</xdr:col>
      <xdr:colOff>165100</xdr:colOff>
      <xdr:row>64</xdr:row>
      <xdr:rowOff>96158</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238875" y="103736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44972</xdr:rowOff>
    </xdr:from>
    <xdr:to>
      <xdr:col>41</xdr:col>
      <xdr:colOff>50800</xdr:colOff>
      <xdr:row>64</xdr:row>
      <xdr:rowOff>45358</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286500" y="10420872"/>
          <a:ext cx="790575" cy="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399995" y="989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609420" y="9904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818845" y="991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009220" y="9941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85422</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29136" y="1046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86506</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648086" y="10456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86899</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847986" y="10456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87285</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038361" y="1045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881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180840"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2195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105275"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2195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105275"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219575" y="13287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124325" y="134327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381375" y="1342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571750" y="13412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781175" y="133838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93980</xdr:rowOff>
    </xdr:from>
    <xdr:to>
      <xdr:col>6</xdr:col>
      <xdr:colOff>38100</xdr:colOff>
      <xdr:row>83</xdr:row>
      <xdr:rowOff>24130</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981075" y="133813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71120</xdr:rowOff>
    </xdr:from>
    <xdr:to>
      <xdr:col>24</xdr:col>
      <xdr:colOff>114300</xdr:colOff>
      <xdr:row>85</xdr:row>
      <xdr:rowOff>1270</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124325" y="136791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157497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219575"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38100</xdr:rowOff>
    </xdr:from>
    <xdr:to>
      <xdr:col>20</xdr:col>
      <xdr:colOff>38100</xdr:colOff>
      <xdr:row>84</xdr:row>
      <xdr:rowOff>139700</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381375" y="136493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88900</xdr:rowOff>
    </xdr:from>
    <xdr:to>
      <xdr:col>24</xdr:col>
      <xdr:colOff>63500</xdr:colOff>
      <xdr:row>84</xdr:row>
      <xdr:rowOff>121920</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3429000" y="13696950"/>
          <a:ext cx="7524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21589</xdr:rowOff>
    </xdr:from>
    <xdr:to>
      <xdr:col>15</xdr:col>
      <xdr:colOff>101600</xdr:colOff>
      <xdr:row>84</xdr:row>
      <xdr:rowOff>123189</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571750" y="136328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72389</xdr:rowOff>
    </xdr:from>
    <xdr:to>
      <xdr:col>19</xdr:col>
      <xdr:colOff>177800</xdr:colOff>
      <xdr:row>84</xdr:row>
      <xdr:rowOff>88900</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619375" y="13680439"/>
          <a:ext cx="809625"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5080</xdr:rowOff>
    </xdr:from>
    <xdr:to>
      <xdr:col>10</xdr:col>
      <xdr:colOff>165100</xdr:colOff>
      <xdr:row>84</xdr:row>
      <xdr:rowOff>106680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781175" y="136194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55880</xdr:rowOff>
    </xdr:from>
    <xdr:to>
      <xdr:col>15</xdr:col>
      <xdr:colOff>50800</xdr:colOff>
      <xdr:row>84</xdr:row>
      <xdr:rowOff>72389</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828800" y="13667105"/>
          <a:ext cx="790575"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161289</xdr:rowOff>
    </xdr:from>
    <xdr:to>
      <xdr:col>6</xdr:col>
      <xdr:colOff>38100</xdr:colOff>
      <xdr:row>84</xdr:row>
      <xdr:rowOff>91439</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981075" y="1361376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40639</xdr:rowOff>
    </xdr:from>
    <xdr:to>
      <xdr:col>10</xdr:col>
      <xdr:colOff>114300</xdr:colOff>
      <xdr:row>84</xdr:row>
      <xdr:rowOff>55880</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028700" y="13651864"/>
          <a:ext cx="8001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239144" y="1320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43904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648469" y="1317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40657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848369" y="1316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130827</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239144" y="1374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114316</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439044" y="13725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97807</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648469"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82566</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848369" y="13696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5478976" y="1340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5478976"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5478976" y="12541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9429115" y="12743814"/>
          <a:ext cx="0" cy="122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9467850" y="139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9363075" y="139709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9467850" y="1252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9363075" y="127438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9467850" y="13736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401175" y="1387568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639175" y="138763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839075" y="138768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029450" y="138771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116139</xdr:rowOff>
    </xdr:from>
    <xdr:to>
      <xdr:col>36</xdr:col>
      <xdr:colOff>165100</xdr:colOff>
      <xdr:row>86</xdr:row>
      <xdr:rowOff>46289</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238875" y="138892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154315</xdr:rowOff>
    </xdr:from>
    <xdr:to>
      <xdr:col>55</xdr:col>
      <xdr:colOff>50800</xdr:colOff>
      <xdr:row>86</xdr:row>
      <xdr:rowOff>84465</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9401175" y="1392746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9467850" y="1385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154406</xdr:rowOff>
    </xdr:from>
    <xdr:to>
      <xdr:col>50</xdr:col>
      <xdr:colOff>165100</xdr:colOff>
      <xdr:row>86</xdr:row>
      <xdr:rowOff>84556</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8639175" y="139275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33665</xdr:rowOff>
    </xdr:from>
    <xdr:to>
      <xdr:col>55</xdr:col>
      <xdr:colOff>0</xdr:colOff>
      <xdr:row>86</xdr:row>
      <xdr:rowOff>33756</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8686800" y="13965565"/>
          <a:ext cx="74295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154453</xdr:rowOff>
    </xdr:from>
    <xdr:to>
      <xdr:col>46</xdr:col>
      <xdr:colOff>38100</xdr:colOff>
      <xdr:row>86</xdr:row>
      <xdr:rowOff>84603</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7839075" y="139276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33756</xdr:rowOff>
    </xdr:from>
    <xdr:to>
      <xdr:col>50</xdr:col>
      <xdr:colOff>114300</xdr:colOff>
      <xdr:row>86</xdr:row>
      <xdr:rowOff>33803</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7886700" y="13965656"/>
          <a:ext cx="800100" cy="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154498</xdr:rowOff>
    </xdr:from>
    <xdr:to>
      <xdr:col>41</xdr:col>
      <xdr:colOff>101600</xdr:colOff>
      <xdr:row>86</xdr:row>
      <xdr:rowOff>84648</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029450" y="139276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33803</xdr:rowOff>
    </xdr:from>
    <xdr:to>
      <xdr:col>45</xdr:col>
      <xdr:colOff>177800</xdr:colOff>
      <xdr:row>86</xdr:row>
      <xdr:rowOff>33848</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7077075" y="13965703"/>
          <a:ext cx="809625"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154544</xdr:rowOff>
    </xdr:from>
    <xdr:to>
      <xdr:col>36</xdr:col>
      <xdr:colOff>165100</xdr:colOff>
      <xdr:row>86</xdr:row>
      <xdr:rowOff>84694</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238875" y="139276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33848</xdr:rowOff>
    </xdr:from>
    <xdr:to>
      <xdr:col>41</xdr:col>
      <xdr:colOff>50800</xdr:colOff>
      <xdr:row>86</xdr:row>
      <xdr:rowOff>33894</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286500" y="13965748"/>
          <a:ext cx="790575"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8458277" y="1366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7677227" y="1366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6867602" y="1366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62816</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067502" y="1367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75683</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8458277" y="14010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75730</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7677227" y="1401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75775</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6867602" y="14010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75821</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067502" y="1401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E00-0000A001000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flipV="1">
          <a:off x="14696439" y="5512435"/>
          <a:ext cx="0" cy="1390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E00-0000A2010000}"/>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E00-0000A4010000}"/>
            </a:ext>
          </a:extLst>
        </xdr:cNvPr>
        <xdr:cNvSpPr txBox="1"/>
      </xdr:nvSpPr>
      <xdr:spPr>
        <a:xfrm>
          <a:off x="14735175" y="52971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4611350" y="5512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E00-0000A6010000}"/>
            </a:ext>
          </a:extLst>
        </xdr:cNvPr>
        <xdr:cNvSpPr txBox="1"/>
      </xdr:nvSpPr>
      <xdr:spPr>
        <a:xfrm>
          <a:off x="14735175" y="6070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4649450" y="62092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38874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3096875" y="61896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2296775" y="61716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138067</xdr:rowOff>
    </xdr:from>
    <xdr:to>
      <xdr:col>67</xdr:col>
      <xdr:colOff>101600</xdr:colOff>
      <xdr:row>38</xdr:row>
      <xdr:rowOff>68218</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1487150" y="6141992"/>
          <a:ext cx="104775"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907</xdr:rowOff>
    </xdr:from>
    <xdr:to>
      <xdr:col>85</xdr:col>
      <xdr:colOff>177800</xdr:colOff>
      <xdr:row>41</xdr:row>
      <xdr:rowOff>102507</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4649450" y="66493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150784</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E00-0000B2010000}"/>
            </a:ext>
          </a:extLst>
        </xdr:cNvPr>
        <xdr:cNvSpPr txBox="1"/>
      </xdr:nvSpPr>
      <xdr:spPr>
        <a:xfrm>
          <a:off x="14735175" y="6637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92347</xdr:rowOff>
    </xdr:from>
    <xdr:to>
      <xdr:col>81</xdr:col>
      <xdr:colOff>101600</xdr:colOff>
      <xdr:row>41</xdr:row>
      <xdr:rowOff>22497</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3887450" y="65788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143147</xdr:rowOff>
    </xdr:from>
    <xdr:to>
      <xdr:col>85</xdr:col>
      <xdr:colOff>127000</xdr:colOff>
      <xdr:row>41</xdr:row>
      <xdr:rowOff>51707</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3935075" y="6626497"/>
          <a:ext cx="762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62956</xdr:rowOff>
    </xdr:from>
    <xdr:to>
      <xdr:col>76</xdr:col>
      <xdr:colOff>165100</xdr:colOff>
      <xdr:row>40</xdr:row>
      <xdr:rowOff>164556</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3096875" y="65526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113756</xdr:rowOff>
    </xdr:from>
    <xdr:to>
      <xdr:col>81</xdr:col>
      <xdr:colOff>50800</xdr:colOff>
      <xdr:row>40</xdr:row>
      <xdr:rowOff>143147</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3144500" y="6600281"/>
          <a:ext cx="790575"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38463</xdr:rowOff>
    </xdr:from>
    <xdr:to>
      <xdr:col>72</xdr:col>
      <xdr:colOff>38100</xdr:colOff>
      <xdr:row>40</xdr:row>
      <xdr:rowOff>140063</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2296775" y="65249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89263</xdr:rowOff>
    </xdr:from>
    <xdr:to>
      <xdr:col>76</xdr:col>
      <xdr:colOff>114300</xdr:colOff>
      <xdr:row>40</xdr:row>
      <xdr:rowOff>113756</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2344400" y="6572613"/>
          <a:ext cx="8001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17235</xdr:rowOff>
    </xdr:from>
    <xdr:to>
      <xdr:col>67</xdr:col>
      <xdr:colOff>101600</xdr:colOff>
      <xdr:row>40</xdr:row>
      <xdr:rowOff>118835</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1487150" y="65037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68035</xdr:rowOff>
    </xdr:from>
    <xdr:to>
      <xdr:col>71</xdr:col>
      <xdr:colOff>177800</xdr:colOff>
      <xdr:row>40</xdr:row>
      <xdr:rowOff>89263</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1534775" y="6551385"/>
          <a:ext cx="809625"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3745219"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2964169" y="5983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2164069"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84744</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1354444" y="5926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13624</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745219" y="6658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155683</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964169" y="6645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131190</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2164069" y="661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109962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1354444" y="659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E00-0000D701000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flipV="1">
          <a:off x="19954239" y="5419217"/>
          <a:ext cx="0" cy="1346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E00-0000D9010000}"/>
            </a:ext>
          </a:extLst>
        </xdr:cNvPr>
        <xdr:cNvSpPr txBox="1"/>
      </xdr:nvSpPr>
      <xdr:spPr>
        <a:xfrm>
          <a:off x="19992975" y="677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9878675" y="67657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E00-0000DB010000}"/>
            </a:ext>
          </a:extLst>
        </xdr:cNvPr>
        <xdr:cNvSpPr txBox="1"/>
      </xdr:nvSpPr>
      <xdr:spPr>
        <a:xfrm>
          <a:off x="19992975" y="52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19878675" y="54192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E00-0000DD010000}"/>
            </a:ext>
          </a:extLst>
        </xdr:cNvPr>
        <xdr:cNvSpPr txBox="1"/>
      </xdr:nvSpPr>
      <xdr:spPr>
        <a:xfrm>
          <a:off x="19992975" y="6160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19897725" y="63060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9154775" y="63083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8345150" y="63261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7554575" y="6321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39116</xdr:rowOff>
    </xdr:from>
    <xdr:to>
      <xdr:col>98</xdr:col>
      <xdr:colOff>38100</xdr:colOff>
      <xdr:row>39</xdr:row>
      <xdr:rowOff>140716</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6754475" y="63637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20828</xdr:rowOff>
    </xdr:from>
    <xdr:to>
      <xdr:col>116</xdr:col>
      <xdr:colOff>114300</xdr:colOff>
      <xdr:row>41</xdr:row>
      <xdr:rowOff>122428</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19897725" y="66692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107205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E00-0000E9010000}"/>
            </a:ext>
          </a:extLst>
        </xdr:cNvPr>
        <xdr:cNvSpPr txBox="1"/>
      </xdr:nvSpPr>
      <xdr:spPr>
        <a:xfrm>
          <a:off x="19992975" y="659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23114</xdr:rowOff>
    </xdr:from>
    <xdr:to>
      <xdr:col>112</xdr:col>
      <xdr:colOff>38100</xdr:colOff>
      <xdr:row>41</xdr:row>
      <xdr:rowOff>124714</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19154775" y="66747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71628</xdr:rowOff>
    </xdr:from>
    <xdr:to>
      <xdr:col>116</xdr:col>
      <xdr:colOff>63500</xdr:colOff>
      <xdr:row>41</xdr:row>
      <xdr:rowOff>73914</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19202400" y="6716903"/>
          <a:ext cx="752475"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153416</xdr:rowOff>
    </xdr:from>
    <xdr:to>
      <xdr:col>107</xdr:col>
      <xdr:colOff>101600</xdr:colOff>
      <xdr:row>41</xdr:row>
      <xdr:rowOff>83566</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8345150" y="66399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32766</xdr:rowOff>
    </xdr:from>
    <xdr:to>
      <xdr:col>111</xdr:col>
      <xdr:colOff>177800</xdr:colOff>
      <xdr:row>41</xdr:row>
      <xdr:rowOff>73914</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a:off x="18392775" y="6678041"/>
          <a:ext cx="809625"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155702</xdr:rowOff>
    </xdr:from>
    <xdr:to>
      <xdr:col>102</xdr:col>
      <xdr:colOff>165100</xdr:colOff>
      <xdr:row>41</xdr:row>
      <xdr:rowOff>85852</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7554575" y="664540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32766</xdr:rowOff>
    </xdr:from>
    <xdr:to>
      <xdr:col>107</xdr:col>
      <xdr:colOff>50800</xdr:colOff>
      <xdr:row>41</xdr:row>
      <xdr:rowOff>35052</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7602200" y="6678041"/>
          <a:ext cx="790575"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155702</xdr:rowOff>
    </xdr:from>
    <xdr:to>
      <xdr:col>98</xdr:col>
      <xdr:colOff>38100</xdr:colOff>
      <xdr:row>41</xdr:row>
      <xdr:rowOff>85852</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6754475" y="664540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35052</xdr:rowOff>
    </xdr:from>
    <xdr:to>
      <xdr:col>102</xdr:col>
      <xdr:colOff>114300</xdr:colOff>
      <xdr:row>41</xdr:row>
      <xdr:rowOff>35052</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16802100" y="668350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8983402" y="609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8183302" y="61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7383202" y="61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157243</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6592627" y="6161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115841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8983402" y="676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74693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183302" y="67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76979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7383202" y="672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76979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6592627" y="672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4696439" y="8988878"/>
          <a:ext cx="0" cy="142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4735175" y="1042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4611350" y="10418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4735175" y="8773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4611350" y="89888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4735175" y="9668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4649450" y="96838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3887450" y="96477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3096875" y="96217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2296775" y="95889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1487150" y="94385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12881</xdr:rowOff>
    </xdr:from>
    <xdr:to>
      <xdr:col>85</xdr:col>
      <xdr:colOff>177800</xdr:colOff>
      <xdr:row>59</xdr:row>
      <xdr:rowOff>114481</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4649450" y="95728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35758</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4735175" y="943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119017</xdr:rowOff>
    </xdr:from>
    <xdr:to>
      <xdr:col>81</xdr:col>
      <xdr:colOff>101600</xdr:colOff>
      <xdr:row>59</xdr:row>
      <xdr:rowOff>49167</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3887450" y="952336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169817</xdr:rowOff>
    </xdr:from>
    <xdr:to>
      <xdr:col>85</xdr:col>
      <xdr:colOff>127000</xdr:colOff>
      <xdr:row>59</xdr:row>
      <xdr:rowOff>63681</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3935075" y="9561467"/>
          <a:ext cx="762000"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43906</xdr:rowOff>
    </xdr:from>
    <xdr:to>
      <xdr:col>76</xdr:col>
      <xdr:colOff>165100</xdr:colOff>
      <xdr:row>58</xdr:row>
      <xdr:rowOff>145506</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3096875" y="94482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94706</xdr:rowOff>
    </xdr:from>
    <xdr:to>
      <xdr:col>81</xdr:col>
      <xdr:colOff>50800</xdr:colOff>
      <xdr:row>58</xdr:row>
      <xdr:rowOff>169817</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3144500" y="9495881"/>
          <a:ext cx="790575" cy="6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146776</xdr:rowOff>
    </xdr:from>
    <xdr:to>
      <xdr:col>72</xdr:col>
      <xdr:colOff>38100</xdr:colOff>
      <xdr:row>58</xdr:row>
      <xdr:rowOff>76926</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2296775" y="93828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26126</xdr:rowOff>
    </xdr:from>
    <xdr:to>
      <xdr:col>76</xdr:col>
      <xdr:colOff>114300</xdr:colOff>
      <xdr:row>58</xdr:row>
      <xdr:rowOff>94706</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2344400" y="9430476"/>
          <a:ext cx="8001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91259</xdr:rowOff>
    </xdr:from>
    <xdr:to>
      <xdr:col>67</xdr:col>
      <xdr:colOff>101600</xdr:colOff>
      <xdr:row>58</xdr:row>
      <xdr:rowOff>21409</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1487150" y="93273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142059</xdr:rowOff>
    </xdr:from>
    <xdr:to>
      <xdr:col>71</xdr:col>
      <xdr:colOff>177800</xdr:colOff>
      <xdr:row>58</xdr:row>
      <xdr:rowOff>26126</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1534775" y="9384484"/>
          <a:ext cx="809625"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3745219" y="972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2964169" y="971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2164069" y="9678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130101</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1354444" y="952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65694</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3745219" y="9308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162033</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2964169" y="9236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93453</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2164069" y="917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37936</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1354444" y="911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E00-00004C02000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19954239" y="9029509"/>
          <a:ext cx="0" cy="1188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E00-00004E020000}"/>
            </a:ext>
          </a:extLst>
        </xdr:cNvPr>
        <xdr:cNvSpPr txBox="1"/>
      </xdr:nvSpPr>
      <xdr:spPr>
        <a:xfrm>
          <a:off x="19992975" y="1022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9878675" y="102184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00000000-0008-0000-0E00-000050020000}"/>
            </a:ext>
          </a:extLst>
        </xdr:cNvPr>
        <xdr:cNvSpPr txBox="1"/>
      </xdr:nvSpPr>
      <xdr:spPr>
        <a:xfrm>
          <a:off x="19992975" y="881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9878675" y="90295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E00-000052020000}"/>
            </a:ext>
          </a:extLst>
        </xdr:cNvPr>
        <xdr:cNvSpPr txBox="1"/>
      </xdr:nvSpPr>
      <xdr:spPr>
        <a:xfrm>
          <a:off x="19992975" y="98312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19897725" y="99703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19154775" y="99754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8345150" y="998924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7554575" y="99898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96456</xdr:rowOff>
    </xdr:from>
    <xdr:to>
      <xdr:col>98</xdr:col>
      <xdr:colOff>38100</xdr:colOff>
      <xdr:row>62</xdr:row>
      <xdr:rowOff>26606</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6754475" y="99834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169228</xdr:rowOff>
    </xdr:from>
    <xdr:to>
      <xdr:col>116</xdr:col>
      <xdr:colOff>114300</xdr:colOff>
      <xdr:row>62</xdr:row>
      <xdr:rowOff>99378</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19897725" y="1004665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147655</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E00-00005E020000}"/>
            </a:ext>
          </a:extLst>
        </xdr:cNvPr>
        <xdr:cNvSpPr txBox="1"/>
      </xdr:nvSpPr>
      <xdr:spPr>
        <a:xfrm>
          <a:off x="19992975" y="1003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4255</xdr:rowOff>
    </xdr:from>
    <xdr:to>
      <xdr:col>112</xdr:col>
      <xdr:colOff>38100</xdr:colOff>
      <xdr:row>62</xdr:row>
      <xdr:rowOff>105855</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19154775" y="100563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48578</xdr:rowOff>
    </xdr:from>
    <xdr:to>
      <xdr:col>116</xdr:col>
      <xdr:colOff>63500</xdr:colOff>
      <xdr:row>62</xdr:row>
      <xdr:rowOff>55055</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19202400" y="10094278"/>
          <a:ext cx="752475"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165608</xdr:rowOff>
    </xdr:from>
    <xdr:to>
      <xdr:col>107</xdr:col>
      <xdr:colOff>101600</xdr:colOff>
      <xdr:row>62</xdr:row>
      <xdr:rowOff>95758</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18345150" y="100493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44958</xdr:rowOff>
    </xdr:from>
    <xdr:to>
      <xdr:col>111</xdr:col>
      <xdr:colOff>177800</xdr:colOff>
      <xdr:row>62</xdr:row>
      <xdr:rowOff>55055</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a:off x="18392775" y="10097008"/>
          <a:ext cx="809625" cy="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170180</xdr:rowOff>
    </xdr:from>
    <xdr:to>
      <xdr:col>102</xdr:col>
      <xdr:colOff>165100</xdr:colOff>
      <xdr:row>62</xdr:row>
      <xdr:rowOff>100330</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7554575" y="100476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44958</xdr:rowOff>
    </xdr:from>
    <xdr:to>
      <xdr:col>107</xdr:col>
      <xdr:colOff>50800</xdr:colOff>
      <xdr:row>62</xdr:row>
      <xdr:rowOff>49530</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7602200" y="1009700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4445</xdr:rowOff>
    </xdr:from>
    <xdr:to>
      <xdr:col>98</xdr:col>
      <xdr:colOff>38100</xdr:colOff>
      <xdr:row>62</xdr:row>
      <xdr:rowOff>106045</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6754475" y="100564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49530</xdr:rowOff>
    </xdr:from>
    <xdr:to>
      <xdr:col>102</xdr:col>
      <xdr:colOff>114300</xdr:colOff>
      <xdr:row>62</xdr:row>
      <xdr:rowOff>55245</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16802100" y="10095230"/>
          <a:ext cx="8001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00000000-0008-0000-0E00-000067020000}"/>
            </a:ext>
          </a:extLst>
        </xdr:cNvPr>
        <xdr:cNvSpPr txBox="1"/>
      </xdr:nvSpPr>
      <xdr:spPr>
        <a:xfrm>
          <a:off x="18983402" y="976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00000000-0008-0000-0E00-000068020000}"/>
            </a:ext>
          </a:extLst>
        </xdr:cNvPr>
        <xdr:cNvSpPr txBox="1"/>
      </xdr:nvSpPr>
      <xdr:spPr>
        <a:xfrm>
          <a:off x="18183302" y="977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00000000-0008-0000-0E00-000069020000}"/>
            </a:ext>
          </a:extLst>
        </xdr:cNvPr>
        <xdr:cNvSpPr txBox="1"/>
      </xdr:nvSpPr>
      <xdr:spPr>
        <a:xfrm>
          <a:off x="17383202" y="977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43133</xdr:rowOff>
    </xdr:from>
    <xdr:ext cx="469744" cy="259045"/>
    <xdr:sp macro="" textlink="">
      <xdr:nvSpPr>
        <xdr:cNvPr id="618" name="n_4aveValue【学校施設】&#10;一人当たり面積">
          <a:extLst>
            <a:ext uri="{FF2B5EF4-FFF2-40B4-BE49-F238E27FC236}">
              <a16:creationId xmlns:a16="http://schemas.microsoft.com/office/drawing/2014/main" id="{00000000-0008-0000-0E00-00006A020000}"/>
            </a:ext>
          </a:extLst>
        </xdr:cNvPr>
        <xdr:cNvSpPr txBox="1"/>
      </xdr:nvSpPr>
      <xdr:spPr>
        <a:xfrm>
          <a:off x="16592627" y="97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96982</xdr:rowOff>
    </xdr:from>
    <xdr:ext cx="469744" cy="259045"/>
    <xdr:sp macro="" textlink="">
      <xdr:nvSpPr>
        <xdr:cNvPr id="619" name="n_1mainValue【学校施設】&#10;一人当たり面積">
          <a:extLst>
            <a:ext uri="{FF2B5EF4-FFF2-40B4-BE49-F238E27FC236}">
              <a16:creationId xmlns:a16="http://schemas.microsoft.com/office/drawing/2014/main" id="{00000000-0008-0000-0E00-00006B020000}"/>
            </a:ext>
          </a:extLst>
        </xdr:cNvPr>
        <xdr:cNvSpPr txBox="1"/>
      </xdr:nvSpPr>
      <xdr:spPr>
        <a:xfrm>
          <a:off x="18983402" y="1014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86885</xdr:rowOff>
    </xdr:from>
    <xdr:ext cx="469744" cy="259045"/>
    <xdr:sp macro="" textlink="">
      <xdr:nvSpPr>
        <xdr:cNvPr id="620" name="n_2mainValue【学校施設】&#10;一人当たり面積">
          <a:extLst>
            <a:ext uri="{FF2B5EF4-FFF2-40B4-BE49-F238E27FC236}">
              <a16:creationId xmlns:a16="http://schemas.microsoft.com/office/drawing/2014/main" id="{00000000-0008-0000-0E00-00006C020000}"/>
            </a:ext>
          </a:extLst>
        </xdr:cNvPr>
        <xdr:cNvSpPr txBox="1"/>
      </xdr:nvSpPr>
      <xdr:spPr>
        <a:xfrm>
          <a:off x="18183302" y="1013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91457</xdr:rowOff>
    </xdr:from>
    <xdr:ext cx="469744" cy="259045"/>
    <xdr:sp macro="" textlink="">
      <xdr:nvSpPr>
        <xdr:cNvPr id="621" name="n_3mainValue【学校施設】&#10;一人当たり面積">
          <a:extLst>
            <a:ext uri="{FF2B5EF4-FFF2-40B4-BE49-F238E27FC236}">
              <a16:creationId xmlns:a16="http://schemas.microsoft.com/office/drawing/2014/main" id="{00000000-0008-0000-0E00-00006D020000}"/>
            </a:ext>
          </a:extLst>
        </xdr:cNvPr>
        <xdr:cNvSpPr txBox="1"/>
      </xdr:nvSpPr>
      <xdr:spPr>
        <a:xfrm>
          <a:off x="17383202"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97172</xdr:rowOff>
    </xdr:from>
    <xdr:ext cx="469744" cy="259045"/>
    <xdr:sp macro="" textlink="">
      <xdr:nvSpPr>
        <xdr:cNvPr id="622" name="n_4mainValue【学校施設】&#10;一人当たり面積">
          <a:extLst>
            <a:ext uri="{FF2B5EF4-FFF2-40B4-BE49-F238E27FC236}">
              <a16:creationId xmlns:a16="http://schemas.microsoft.com/office/drawing/2014/main" id="{00000000-0008-0000-0E00-00006E020000}"/>
            </a:ext>
          </a:extLst>
        </xdr:cNvPr>
        <xdr:cNvSpPr txBox="1"/>
      </xdr:nvSpPr>
      <xdr:spPr>
        <a:xfrm>
          <a:off x="16592627" y="1014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09037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00000-0008-0000-0E00-000085020000}"/>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flipV="1">
          <a:off x="14696439"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00000000-0008-0000-0E00-000087020000}"/>
            </a:ext>
          </a:extLst>
        </xdr:cNvPr>
        <xdr:cNvSpPr txBox="1"/>
      </xdr:nvSpPr>
      <xdr:spPr>
        <a:xfrm>
          <a:off x="147351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4611350"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00000000-0008-0000-0E00-000089020000}"/>
            </a:ext>
          </a:extLst>
        </xdr:cNvPr>
        <xdr:cNvSpPr txBox="1"/>
      </xdr:nvSpPr>
      <xdr:spPr>
        <a:xfrm>
          <a:off x="147351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4611350"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00000000-0008-0000-0E00-00008B020000}"/>
            </a:ext>
          </a:extLst>
        </xdr:cNvPr>
        <xdr:cNvSpPr txBox="1"/>
      </xdr:nvSpPr>
      <xdr:spPr>
        <a:xfrm>
          <a:off x="14735175" y="13084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00000000-0008-0000-0E00-00008C020000}"/>
            </a:ext>
          </a:extLst>
        </xdr:cNvPr>
        <xdr:cNvSpPr/>
      </xdr:nvSpPr>
      <xdr:spPr>
        <a:xfrm>
          <a:off x="14649450" y="132302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3887450" y="132753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3096875" y="132778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2296775" y="13267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20320</xdr:rowOff>
    </xdr:from>
    <xdr:to>
      <xdr:col>67</xdr:col>
      <xdr:colOff>101600</xdr:colOff>
      <xdr:row>82</xdr:row>
      <xdr:rowOff>121920</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1487150" y="13307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165100</xdr:rowOff>
    </xdr:from>
    <xdr:to>
      <xdr:col>85</xdr:col>
      <xdr:colOff>177800</xdr:colOff>
      <xdr:row>83</xdr:row>
      <xdr:rowOff>95250</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4649450" y="134493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143527</xdr:rowOff>
    </xdr:from>
    <xdr:ext cx="405111" cy="259045"/>
    <xdr:sp macro="" textlink="">
      <xdr:nvSpPr>
        <xdr:cNvPr id="663" name="【児童館】&#10;有形固定資産減価償却率該当値テキスト">
          <a:extLst>
            <a:ext uri="{FF2B5EF4-FFF2-40B4-BE49-F238E27FC236}">
              <a16:creationId xmlns:a16="http://schemas.microsoft.com/office/drawing/2014/main" id="{00000000-0008-0000-0E00-000097020000}"/>
            </a:ext>
          </a:extLst>
        </xdr:cNvPr>
        <xdr:cNvSpPr txBox="1"/>
      </xdr:nvSpPr>
      <xdr:spPr>
        <a:xfrm>
          <a:off x="14735175" y="13427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139700</xdr:rowOff>
    </xdr:from>
    <xdr:to>
      <xdr:col>81</xdr:col>
      <xdr:colOff>101600</xdr:colOff>
      <xdr:row>83</xdr:row>
      <xdr:rowOff>69850</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3887450" y="134302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19050</xdr:rowOff>
    </xdr:from>
    <xdr:to>
      <xdr:col>85</xdr:col>
      <xdr:colOff>127000</xdr:colOff>
      <xdr:row>83</xdr:row>
      <xdr:rowOff>44450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3935075" y="13468350"/>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88900</xdr:rowOff>
    </xdr:from>
    <xdr:to>
      <xdr:col>76</xdr:col>
      <xdr:colOff>165100</xdr:colOff>
      <xdr:row>83</xdr:row>
      <xdr:rowOff>19050</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3096875" y="13373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139700</xdr:rowOff>
    </xdr:from>
    <xdr:to>
      <xdr:col>81</xdr:col>
      <xdr:colOff>50800</xdr:colOff>
      <xdr:row>83</xdr:row>
      <xdr:rowOff>19050</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3144500" y="1343025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63500</xdr:rowOff>
    </xdr:from>
    <xdr:to>
      <xdr:col>72</xdr:col>
      <xdr:colOff>38100</xdr:colOff>
      <xdr:row>82</xdr:row>
      <xdr:rowOff>165100</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2296775" y="13354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114300</xdr:rowOff>
    </xdr:from>
    <xdr:to>
      <xdr:col>76</xdr:col>
      <xdr:colOff>114300</xdr:colOff>
      <xdr:row>82</xdr:row>
      <xdr:rowOff>139700</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2344400" y="1340167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38100</xdr:rowOff>
    </xdr:from>
    <xdr:to>
      <xdr:col>67</xdr:col>
      <xdr:colOff>101600</xdr:colOff>
      <xdr:row>82</xdr:row>
      <xdr:rowOff>139700</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1487150" y="13325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88900</xdr:rowOff>
    </xdr:from>
    <xdr:to>
      <xdr:col>71</xdr:col>
      <xdr:colOff>177800</xdr:colOff>
      <xdr:row>82</xdr:row>
      <xdr:rowOff>114300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1534775" y="13373100"/>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00000000-0008-0000-0E00-0000A0020000}"/>
            </a:ext>
          </a:extLst>
        </xdr:cNvPr>
        <xdr:cNvSpPr txBox="1"/>
      </xdr:nvSpPr>
      <xdr:spPr>
        <a:xfrm>
          <a:off x="13745219" y="13060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00000000-0008-0000-0E00-0000A1020000}"/>
            </a:ext>
          </a:extLst>
        </xdr:cNvPr>
        <xdr:cNvSpPr txBox="1"/>
      </xdr:nvSpPr>
      <xdr:spPr>
        <a:xfrm>
          <a:off x="12964169" y="1306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00000000-0008-0000-0E00-0000A2020000}"/>
            </a:ext>
          </a:extLst>
        </xdr:cNvPr>
        <xdr:cNvSpPr txBox="1"/>
      </xdr:nvSpPr>
      <xdr:spPr>
        <a:xfrm>
          <a:off x="12164069" y="1305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138447</xdr:rowOff>
    </xdr:from>
    <xdr:ext cx="405111" cy="259045"/>
    <xdr:sp macro="" textlink="">
      <xdr:nvSpPr>
        <xdr:cNvPr id="675" name="n_4aveValue【児童館】&#10;有形固定資産減価償却率">
          <a:extLst>
            <a:ext uri="{FF2B5EF4-FFF2-40B4-BE49-F238E27FC236}">
              <a16:creationId xmlns:a16="http://schemas.microsoft.com/office/drawing/2014/main" id="{00000000-0008-0000-0E00-0000A3020000}"/>
            </a:ext>
          </a:extLst>
        </xdr:cNvPr>
        <xdr:cNvSpPr txBox="1"/>
      </xdr:nvSpPr>
      <xdr:spPr>
        <a:xfrm>
          <a:off x="11354444" y="1310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60977</xdr:rowOff>
    </xdr:from>
    <xdr:ext cx="405111" cy="259045"/>
    <xdr:sp macro="" textlink="">
      <xdr:nvSpPr>
        <xdr:cNvPr id="676" name="n_1mainValue【児童館】&#10;有形固定資産減価償却率">
          <a:extLst>
            <a:ext uri="{FF2B5EF4-FFF2-40B4-BE49-F238E27FC236}">
              <a16:creationId xmlns:a16="http://schemas.microsoft.com/office/drawing/2014/main" id="{00000000-0008-0000-0E00-0000A4020000}"/>
            </a:ext>
          </a:extLst>
        </xdr:cNvPr>
        <xdr:cNvSpPr txBox="1"/>
      </xdr:nvSpPr>
      <xdr:spPr>
        <a:xfrm>
          <a:off x="13745219" y="1351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10177</xdr:rowOff>
    </xdr:from>
    <xdr:ext cx="405111" cy="259045"/>
    <xdr:sp macro="" textlink="">
      <xdr:nvSpPr>
        <xdr:cNvPr id="677" name="n_2mainValue【児童館】&#10;有形固定資産減価償却率">
          <a:extLst>
            <a:ext uri="{FF2B5EF4-FFF2-40B4-BE49-F238E27FC236}">
              <a16:creationId xmlns:a16="http://schemas.microsoft.com/office/drawing/2014/main" id="{00000000-0008-0000-0E00-0000A5020000}"/>
            </a:ext>
          </a:extLst>
        </xdr:cNvPr>
        <xdr:cNvSpPr txBox="1"/>
      </xdr:nvSpPr>
      <xdr:spPr>
        <a:xfrm>
          <a:off x="12964169" y="1345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156227</xdr:rowOff>
    </xdr:from>
    <xdr:ext cx="405111" cy="259045"/>
    <xdr:sp macro="" textlink="">
      <xdr:nvSpPr>
        <xdr:cNvPr id="678" name="n_3mainValue【児童館】&#10;有形固定資産減価償却率">
          <a:extLst>
            <a:ext uri="{FF2B5EF4-FFF2-40B4-BE49-F238E27FC236}">
              <a16:creationId xmlns:a16="http://schemas.microsoft.com/office/drawing/2014/main" id="{00000000-0008-0000-0E00-0000A6020000}"/>
            </a:ext>
          </a:extLst>
        </xdr:cNvPr>
        <xdr:cNvSpPr txBox="1"/>
      </xdr:nvSpPr>
      <xdr:spPr>
        <a:xfrm>
          <a:off x="12164069" y="1344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130827</xdr:rowOff>
    </xdr:from>
    <xdr:ext cx="405111" cy="259045"/>
    <xdr:sp macro="" textlink="">
      <xdr:nvSpPr>
        <xdr:cNvPr id="679" name="n_4mainValue【児童館】&#10;有形固定資産減価償却率">
          <a:extLst>
            <a:ext uri="{FF2B5EF4-FFF2-40B4-BE49-F238E27FC236}">
              <a16:creationId xmlns:a16="http://schemas.microsoft.com/office/drawing/2014/main" id="{00000000-0008-0000-0E00-0000A7020000}"/>
            </a:ext>
          </a:extLst>
        </xdr:cNvPr>
        <xdr:cNvSpPr txBox="1"/>
      </xdr:nvSpPr>
      <xdr:spPr>
        <a:xfrm>
          <a:off x="11354444" y="1341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E00-0000B002000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0000000-0008-0000-0E00-0000C0020000}"/>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flipV="1">
          <a:off x="19954239" y="12656004"/>
          <a:ext cx="0" cy="1422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00000000-0008-0000-0E00-0000C2020000}"/>
            </a:ext>
          </a:extLst>
        </xdr:cNvPr>
        <xdr:cNvSpPr txBox="1"/>
      </xdr:nvSpPr>
      <xdr:spPr>
        <a:xfrm>
          <a:off x="19992975" y="1408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9878675" y="140788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00000000-0008-0000-0E00-0000C4020000}"/>
            </a:ext>
          </a:extLst>
        </xdr:cNvPr>
        <xdr:cNvSpPr txBox="1"/>
      </xdr:nvSpPr>
      <xdr:spPr>
        <a:xfrm>
          <a:off x="19992975" y="1245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9878675" y="126560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00000000-0008-0000-0E00-0000C6020000}"/>
            </a:ext>
          </a:extLst>
        </xdr:cNvPr>
        <xdr:cNvSpPr txBox="1"/>
      </xdr:nvSpPr>
      <xdr:spPr>
        <a:xfrm>
          <a:off x="19992975" y="135923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19897725" y="1373777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19154775" y="137160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18345150" y="13745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17554575" y="137531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39007</xdr:rowOff>
    </xdr:from>
    <xdr:to>
      <xdr:col>98</xdr:col>
      <xdr:colOff>38100</xdr:colOff>
      <xdr:row>85</xdr:row>
      <xdr:rowOff>140607</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6754475" y="138121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96157</xdr:rowOff>
    </xdr:from>
    <xdr:to>
      <xdr:col>116</xdr:col>
      <xdr:colOff>114300</xdr:colOff>
      <xdr:row>87</xdr:row>
      <xdr:rowOff>26307</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19897725" y="140312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11084</xdr:rowOff>
    </xdr:from>
    <xdr:ext cx="469744" cy="259045"/>
    <xdr:sp macro="" textlink="">
      <xdr:nvSpPr>
        <xdr:cNvPr id="722" name="【児童館】&#10;一人当たり面積該当値テキスト">
          <a:extLst>
            <a:ext uri="{FF2B5EF4-FFF2-40B4-BE49-F238E27FC236}">
              <a16:creationId xmlns:a16="http://schemas.microsoft.com/office/drawing/2014/main" id="{00000000-0008-0000-0E00-0000D2020000}"/>
            </a:ext>
          </a:extLst>
        </xdr:cNvPr>
        <xdr:cNvSpPr txBox="1"/>
      </xdr:nvSpPr>
      <xdr:spPr>
        <a:xfrm>
          <a:off x="19992975" y="1394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96157</xdr:rowOff>
    </xdr:from>
    <xdr:to>
      <xdr:col>112</xdr:col>
      <xdr:colOff>38100</xdr:colOff>
      <xdr:row>87</xdr:row>
      <xdr:rowOff>26307</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19154775" y="140312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146957</xdr:rowOff>
    </xdr:from>
    <xdr:to>
      <xdr:col>116</xdr:col>
      <xdr:colOff>63500</xdr:colOff>
      <xdr:row>86</xdr:row>
      <xdr:rowOff>146957</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19202400" y="1407885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96157</xdr:rowOff>
    </xdr:from>
    <xdr:to>
      <xdr:col>107</xdr:col>
      <xdr:colOff>101600</xdr:colOff>
      <xdr:row>87</xdr:row>
      <xdr:rowOff>26307</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18345150" y="140312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146957</xdr:rowOff>
    </xdr:from>
    <xdr:to>
      <xdr:col>111</xdr:col>
      <xdr:colOff>177800</xdr:colOff>
      <xdr:row>86</xdr:row>
      <xdr:rowOff>146957</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a:off x="18392775" y="1407885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96157</xdr:rowOff>
    </xdr:from>
    <xdr:to>
      <xdr:col>102</xdr:col>
      <xdr:colOff>165100</xdr:colOff>
      <xdr:row>87</xdr:row>
      <xdr:rowOff>26307</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17554575" y="140312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146957</xdr:rowOff>
    </xdr:from>
    <xdr:to>
      <xdr:col>107</xdr:col>
      <xdr:colOff>50800</xdr:colOff>
      <xdr:row>86</xdr:row>
      <xdr:rowOff>146957</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a:off x="17602200" y="1407885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96157</xdr:rowOff>
    </xdr:from>
    <xdr:to>
      <xdr:col>98</xdr:col>
      <xdr:colOff>38100</xdr:colOff>
      <xdr:row>87</xdr:row>
      <xdr:rowOff>26307</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6754475" y="140312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146957</xdr:rowOff>
    </xdr:from>
    <xdr:to>
      <xdr:col>102</xdr:col>
      <xdr:colOff>114300</xdr:colOff>
      <xdr:row>86</xdr:row>
      <xdr:rowOff>146957</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a:off x="16802100" y="1407885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00000000-0008-0000-0E00-0000DB020000}"/>
            </a:ext>
          </a:extLst>
        </xdr:cNvPr>
        <xdr:cNvSpPr txBox="1"/>
      </xdr:nvSpPr>
      <xdr:spPr>
        <a:xfrm>
          <a:off x="18983402"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00000000-0008-0000-0E00-0000DC020000}"/>
            </a:ext>
          </a:extLst>
        </xdr:cNvPr>
        <xdr:cNvSpPr txBox="1"/>
      </xdr:nvSpPr>
      <xdr:spPr>
        <a:xfrm>
          <a:off x="18183302" y="135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a:extLst>
            <a:ext uri="{FF2B5EF4-FFF2-40B4-BE49-F238E27FC236}">
              <a16:creationId xmlns:a16="http://schemas.microsoft.com/office/drawing/2014/main" id="{00000000-0008-0000-0E00-0000DD020000}"/>
            </a:ext>
          </a:extLst>
        </xdr:cNvPr>
        <xdr:cNvSpPr txBox="1"/>
      </xdr:nvSpPr>
      <xdr:spPr>
        <a:xfrm>
          <a:off x="17383202" y="1353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157134</xdr:rowOff>
    </xdr:from>
    <xdr:ext cx="469744" cy="259045"/>
    <xdr:sp macro="" textlink="">
      <xdr:nvSpPr>
        <xdr:cNvPr id="734" name="n_4aveValue【児童館】&#10;一人当たり面積">
          <a:extLst>
            <a:ext uri="{FF2B5EF4-FFF2-40B4-BE49-F238E27FC236}">
              <a16:creationId xmlns:a16="http://schemas.microsoft.com/office/drawing/2014/main" id="{00000000-0008-0000-0E00-0000DE020000}"/>
            </a:ext>
          </a:extLst>
        </xdr:cNvPr>
        <xdr:cNvSpPr txBox="1"/>
      </xdr:nvSpPr>
      <xdr:spPr>
        <a:xfrm>
          <a:off x="16592627" y="1360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17434</xdr:rowOff>
    </xdr:from>
    <xdr:ext cx="469744" cy="259045"/>
    <xdr:sp macro="" textlink="">
      <xdr:nvSpPr>
        <xdr:cNvPr id="735" name="n_1mainValue【児童館】&#10;一人当たり面積">
          <a:extLst>
            <a:ext uri="{FF2B5EF4-FFF2-40B4-BE49-F238E27FC236}">
              <a16:creationId xmlns:a16="http://schemas.microsoft.com/office/drawing/2014/main" id="{00000000-0008-0000-0E00-0000DF020000}"/>
            </a:ext>
          </a:extLst>
        </xdr:cNvPr>
        <xdr:cNvSpPr txBox="1"/>
      </xdr:nvSpPr>
      <xdr:spPr>
        <a:xfrm>
          <a:off x="18983402" y="1411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17434</xdr:rowOff>
    </xdr:from>
    <xdr:ext cx="469744" cy="259045"/>
    <xdr:sp macro="" textlink="">
      <xdr:nvSpPr>
        <xdr:cNvPr id="736" name="n_2mainValue【児童館】&#10;一人当たり面積">
          <a:extLst>
            <a:ext uri="{FF2B5EF4-FFF2-40B4-BE49-F238E27FC236}">
              <a16:creationId xmlns:a16="http://schemas.microsoft.com/office/drawing/2014/main" id="{00000000-0008-0000-0E00-0000E0020000}"/>
            </a:ext>
          </a:extLst>
        </xdr:cNvPr>
        <xdr:cNvSpPr txBox="1"/>
      </xdr:nvSpPr>
      <xdr:spPr>
        <a:xfrm>
          <a:off x="18183302" y="1411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17434</xdr:rowOff>
    </xdr:from>
    <xdr:ext cx="469744" cy="259045"/>
    <xdr:sp macro="" textlink="">
      <xdr:nvSpPr>
        <xdr:cNvPr id="737" name="n_3mainValue【児童館】&#10;一人当たり面積">
          <a:extLst>
            <a:ext uri="{FF2B5EF4-FFF2-40B4-BE49-F238E27FC236}">
              <a16:creationId xmlns:a16="http://schemas.microsoft.com/office/drawing/2014/main" id="{00000000-0008-0000-0E00-0000E1020000}"/>
            </a:ext>
          </a:extLst>
        </xdr:cNvPr>
        <xdr:cNvSpPr txBox="1"/>
      </xdr:nvSpPr>
      <xdr:spPr>
        <a:xfrm>
          <a:off x="17383202" y="1411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17434</xdr:rowOff>
    </xdr:from>
    <xdr:ext cx="469744" cy="259045"/>
    <xdr:sp macro="" textlink="">
      <xdr:nvSpPr>
        <xdr:cNvPr id="738" name="n_4mainValue【児童館】&#10;一人当たり面積">
          <a:extLst>
            <a:ext uri="{FF2B5EF4-FFF2-40B4-BE49-F238E27FC236}">
              <a16:creationId xmlns:a16="http://schemas.microsoft.com/office/drawing/2014/main" id="{00000000-0008-0000-0E00-0000E2020000}"/>
            </a:ext>
          </a:extLst>
        </xdr:cNvPr>
        <xdr:cNvSpPr txBox="1"/>
      </xdr:nvSpPr>
      <xdr:spPr>
        <a:xfrm>
          <a:off x="16592627" y="1411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00000000-0008-0000-0E00-0000FA020000}"/>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flipV="1">
          <a:off x="14696439" y="16217900"/>
          <a:ext cx="0" cy="159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00000000-0008-0000-0E00-0000FC020000}"/>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00000000-0008-0000-0E00-0000FE020000}"/>
            </a:ext>
          </a:extLst>
        </xdr:cNvPr>
        <xdr:cNvSpPr txBox="1"/>
      </xdr:nvSpPr>
      <xdr:spPr>
        <a:xfrm>
          <a:off x="14735175" y="1599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4611350" y="16217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68" name="【公民館】&#10;有形固定資産減価償却率平均値テキスト">
          <a:extLst>
            <a:ext uri="{FF2B5EF4-FFF2-40B4-BE49-F238E27FC236}">
              <a16:creationId xmlns:a16="http://schemas.microsoft.com/office/drawing/2014/main" id="{00000000-0008-0000-0E00-000000030000}"/>
            </a:ext>
          </a:extLst>
        </xdr:cNvPr>
        <xdr:cNvSpPr txBox="1"/>
      </xdr:nvSpPr>
      <xdr:spPr>
        <a:xfrm>
          <a:off x="14735175" y="17068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00000000-0008-0000-0E00-000001030000}"/>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3887450"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3096875" y="170795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2296775" y="17060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1487150" y="170224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E00-00000603000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84455</xdr:rowOff>
    </xdr:from>
    <xdr:to>
      <xdr:col>85</xdr:col>
      <xdr:colOff>177800</xdr:colOff>
      <xdr:row>103</xdr:row>
      <xdr:rowOff>14605</xdr:rowOff>
    </xdr:to>
    <xdr:sp macro="" textlink="">
      <xdr:nvSpPr>
        <xdr:cNvPr id="779" name="楕円 778">
          <a:extLst>
            <a:ext uri="{FF2B5EF4-FFF2-40B4-BE49-F238E27FC236}">
              <a16:creationId xmlns:a16="http://schemas.microsoft.com/office/drawing/2014/main" id="{00000000-0008-0000-0E00-00000B030000}"/>
            </a:ext>
          </a:extLst>
        </xdr:cNvPr>
        <xdr:cNvSpPr/>
      </xdr:nvSpPr>
      <xdr:spPr>
        <a:xfrm>
          <a:off x="14649450" y="167182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107332</xdr:rowOff>
    </xdr:from>
    <xdr:ext cx="405111" cy="259045"/>
    <xdr:sp macro="" textlink="">
      <xdr:nvSpPr>
        <xdr:cNvPr id="780" name="【公民館】&#10;有形固定資産減価償却率該当値テキスト">
          <a:extLst>
            <a:ext uri="{FF2B5EF4-FFF2-40B4-BE49-F238E27FC236}">
              <a16:creationId xmlns:a16="http://schemas.microsoft.com/office/drawing/2014/main" id="{00000000-0008-0000-0E00-00000C030000}"/>
            </a:ext>
          </a:extLst>
        </xdr:cNvPr>
        <xdr:cNvSpPr txBox="1"/>
      </xdr:nvSpPr>
      <xdr:spPr>
        <a:xfrm>
          <a:off x="14735175" y="1656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164464</xdr:rowOff>
    </xdr:from>
    <xdr:to>
      <xdr:col>81</xdr:col>
      <xdr:colOff>101600</xdr:colOff>
      <xdr:row>102</xdr:row>
      <xdr:rowOff>94614</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3887450" y="166204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43814</xdr:rowOff>
    </xdr:from>
    <xdr:to>
      <xdr:col>85</xdr:col>
      <xdr:colOff>127000</xdr:colOff>
      <xdr:row>102</xdr:row>
      <xdr:rowOff>135255</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a:off x="13935075" y="16677639"/>
          <a:ext cx="762000" cy="8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80645</xdr:rowOff>
    </xdr:from>
    <xdr:to>
      <xdr:col>76</xdr:col>
      <xdr:colOff>165100</xdr:colOff>
      <xdr:row>102</xdr:row>
      <xdr:rowOff>10795</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3096875" y="165430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131445</xdr:rowOff>
    </xdr:from>
    <xdr:to>
      <xdr:col>81</xdr:col>
      <xdr:colOff>50800</xdr:colOff>
      <xdr:row>102</xdr:row>
      <xdr:rowOff>43814</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3144500" y="16590645"/>
          <a:ext cx="790575" cy="8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13970</xdr:rowOff>
    </xdr:from>
    <xdr:to>
      <xdr:col>72</xdr:col>
      <xdr:colOff>38100</xdr:colOff>
      <xdr:row>101</xdr:row>
      <xdr:rowOff>115570</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2296775" y="164699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64770</xdr:rowOff>
    </xdr:from>
    <xdr:to>
      <xdr:col>76</xdr:col>
      <xdr:colOff>114300</xdr:colOff>
      <xdr:row>101</xdr:row>
      <xdr:rowOff>131445</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2344400" y="16527145"/>
          <a:ext cx="8001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93980</xdr:rowOff>
    </xdr:from>
    <xdr:to>
      <xdr:col>67</xdr:col>
      <xdr:colOff>101600</xdr:colOff>
      <xdr:row>102</xdr:row>
      <xdr:rowOff>24130</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1487150" y="165531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64770</xdr:rowOff>
    </xdr:from>
    <xdr:to>
      <xdr:col>71</xdr:col>
      <xdr:colOff>177800</xdr:colOff>
      <xdr:row>101</xdr:row>
      <xdr:rowOff>144780</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flipV="1">
          <a:off x="11534775" y="16527145"/>
          <a:ext cx="809625"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89" name="n_1aveValue【公民館】&#10;有形固定資産減価償却率">
          <a:extLst>
            <a:ext uri="{FF2B5EF4-FFF2-40B4-BE49-F238E27FC236}">
              <a16:creationId xmlns:a16="http://schemas.microsoft.com/office/drawing/2014/main" id="{00000000-0008-0000-0E00-000015030000}"/>
            </a:ext>
          </a:extLst>
        </xdr:cNvPr>
        <xdr:cNvSpPr txBox="1"/>
      </xdr:nvSpPr>
      <xdr:spPr>
        <a:xfrm>
          <a:off x="13745219"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790" name="n_2aveValue【公民館】&#10;有形固定資産減価償却率">
          <a:extLst>
            <a:ext uri="{FF2B5EF4-FFF2-40B4-BE49-F238E27FC236}">
              <a16:creationId xmlns:a16="http://schemas.microsoft.com/office/drawing/2014/main" id="{00000000-0008-0000-0E00-000016030000}"/>
            </a:ext>
          </a:extLst>
        </xdr:cNvPr>
        <xdr:cNvSpPr txBox="1"/>
      </xdr:nvSpPr>
      <xdr:spPr>
        <a:xfrm>
          <a:off x="12964169" y="1717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91" name="n_3aveValue【公民館】&#10;有形固定資産減価償却率">
          <a:extLst>
            <a:ext uri="{FF2B5EF4-FFF2-40B4-BE49-F238E27FC236}">
              <a16:creationId xmlns:a16="http://schemas.microsoft.com/office/drawing/2014/main" id="{00000000-0008-0000-0E00-000017030000}"/>
            </a:ext>
          </a:extLst>
        </xdr:cNvPr>
        <xdr:cNvSpPr txBox="1"/>
      </xdr:nvSpPr>
      <xdr:spPr>
        <a:xfrm>
          <a:off x="12164069" y="1715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144797</xdr:rowOff>
    </xdr:from>
    <xdr:ext cx="405111" cy="259045"/>
    <xdr:sp macro="" textlink="">
      <xdr:nvSpPr>
        <xdr:cNvPr id="792" name="n_4aveValue【公民館】&#10;有形固定資産減価償却率">
          <a:extLst>
            <a:ext uri="{FF2B5EF4-FFF2-40B4-BE49-F238E27FC236}">
              <a16:creationId xmlns:a16="http://schemas.microsoft.com/office/drawing/2014/main" id="{00000000-0008-0000-0E00-000018030000}"/>
            </a:ext>
          </a:extLst>
        </xdr:cNvPr>
        <xdr:cNvSpPr txBox="1"/>
      </xdr:nvSpPr>
      <xdr:spPr>
        <a:xfrm>
          <a:off x="11354444" y="1711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111141</xdr:rowOff>
    </xdr:from>
    <xdr:ext cx="405111" cy="259045"/>
    <xdr:sp macro="" textlink="">
      <xdr:nvSpPr>
        <xdr:cNvPr id="793" name="n_1mainValue【公民館】&#10;有形固定資産減価償却率">
          <a:extLst>
            <a:ext uri="{FF2B5EF4-FFF2-40B4-BE49-F238E27FC236}">
              <a16:creationId xmlns:a16="http://schemas.microsoft.com/office/drawing/2014/main" id="{00000000-0008-0000-0E00-000019030000}"/>
            </a:ext>
          </a:extLst>
        </xdr:cNvPr>
        <xdr:cNvSpPr txBox="1"/>
      </xdr:nvSpPr>
      <xdr:spPr>
        <a:xfrm>
          <a:off x="13745219" y="1639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27322</xdr:rowOff>
    </xdr:from>
    <xdr:ext cx="405111" cy="259045"/>
    <xdr:sp macro="" textlink="">
      <xdr:nvSpPr>
        <xdr:cNvPr id="794" name="n_2mainValue【公民館】&#10;有形固定資産減価償却率">
          <a:extLst>
            <a:ext uri="{FF2B5EF4-FFF2-40B4-BE49-F238E27FC236}">
              <a16:creationId xmlns:a16="http://schemas.microsoft.com/office/drawing/2014/main" id="{00000000-0008-0000-0E00-00001A030000}"/>
            </a:ext>
          </a:extLst>
        </xdr:cNvPr>
        <xdr:cNvSpPr txBox="1"/>
      </xdr:nvSpPr>
      <xdr:spPr>
        <a:xfrm>
          <a:off x="12964169" y="1631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132097</xdr:rowOff>
    </xdr:from>
    <xdr:ext cx="405111" cy="259045"/>
    <xdr:sp macro="" textlink="">
      <xdr:nvSpPr>
        <xdr:cNvPr id="795" name="n_3mainValue【公民館】&#10;有形固定資産減価償却率">
          <a:extLst>
            <a:ext uri="{FF2B5EF4-FFF2-40B4-BE49-F238E27FC236}">
              <a16:creationId xmlns:a16="http://schemas.microsoft.com/office/drawing/2014/main" id="{00000000-0008-0000-0E00-00001B030000}"/>
            </a:ext>
          </a:extLst>
        </xdr:cNvPr>
        <xdr:cNvSpPr txBox="1"/>
      </xdr:nvSpPr>
      <xdr:spPr>
        <a:xfrm>
          <a:off x="12164069" y="1624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40657</xdr:rowOff>
    </xdr:from>
    <xdr:ext cx="405111" cy="259045"/>
    <xdr:sp macro="" textlink="">
      <xdr:nvSpPr>
        <xdr:cNvPr id="796" name="n_4mainValue【公民館】&#10;有形固定資産減価償却率">
          <a:extLst>
            <a:ext uri="{FF2B5EF4-FFF2-40B4-BE49-F238E27FC236}">
              <a16:creationId xmlns:a16="http://schemas.microsoft.com/office/drawing/2014/main" id="{00000000-0008-0000-0E00-00001C030000}"/>
            </a:ext>
          </a:extLst>
        </xdr:cNvPr>
        <xdr:cNvSpPr txBox="1"/>
      </xdr:nvSpPr>
      <xdr:spPr>
        <a:xfrm>
          <a:off x="11354444" y="1632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0000000-0008-0000-0E00-00001D03000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00000000-0008-0000-0E00-00002503000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00000000-0008-0000-0E00-00002603000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00000000-0008-0000-0E00-00003503000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flipV="1">
          <a:off x="19954239" y="16391799"/>
          <a:ext cx="0" cy="1458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00000000-0008-0000-0E00-000037030000}"/>
            </a:ext>
          </a:extLst>
        </xdr:cNvPr>
        <xdr:cNvSpPr txBox="1"/>
      </xdr:nvSpPr>
      <xdr:spPr>
        <a:xfrm>
          <a:off x="19992975" y="1785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19878675"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00000000-0008-0000-0E00-000039030000}"/>
            </a:ext>
          </a:extLst>
        </xdr:cNvPr>
        <xdr:cNvSpPr txBox="1"/>
      </xdr:nvSpPr>
      <xdr:spPr>
        <a:xfrm>
          <a:off x="19992975" y="1616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a:off x="19878675" y="163917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7" name="【公民館】&#10;一人当たり面積平均値テキスト">
          <a:extLst>
            <a:ext uri="{FF2B5EF4-FFF2-40B4-BE49-F238E27FC236}">
              <a16:creationId xmlns:a16="http://schemas.microsoft.com/office/drawing/2014/main" id="{00000000-0008-0000-0E00-00003B030000}"/>
            </a:ext>
          </a:extLst>
        </xdr:cNvPr>
        <xdr:cNvSpPr txBox="1"/>
      </xdr:nvSpPr>
      <xdr:spPr>
        <a:xfrm>
          <a:off x="19992975" y="1731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19897725" y="174659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19154775" y="17475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18345150" y="174805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17554575" y="174562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105411</xdr:rowOff>
    </xdr:from>
    <xdr:to>
      <xdr:col>98</xdr:col>
      <xdr:colOff>38100</xdr:colOff>
      <xdr:row>107</xdr:row>
      <xdr:rowOff>35561</xdr:rowOff>
    </xdr:to>
    <xdr:sp macro="" textlink="">
      <xdr:nvSpPr>
        <xdr:cNvPr id="832" name="フローチャート: 判断 831">
          <a:extLst>
            <a:ext uri="{FF2B5EF4-FFF2-40B4-BE49-F238E27FC236}">
              <a16:creationId xmlns:a16="http://schemas.microsoft.com/office/drawing/2014/main" id="{00000000-0008-0000-0E00-000040030000}"/>
            </a:ext>
          </a:extLst>
        </xdr:cNvPr>
        <xdr:cNvSpPr/>
      </xdr:nvSpPr>
      <xdr:spPr>
        <a:xfrm>
          <a:off x="16754475" y="174186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838" name="楕円 837">
          <a:extLst>
            <a:ext uri="{FF2B5EF4-FFF2-40B4-BE49-F238E27FC236}">
              <a16:creationId xmlns:a16="http://schemas.microsoft.com/office/drawing/2014/main" id="{00000000-0008-0000-0E00-000046030000}"/>
            </a:ext>
          </a:extLst>
        </xdr:cNvPr>
        <xdr:cNvSpPr/>
      </xdr:nvSpPr>
      <xdr:spPr>
        <a:xfrm>
          <a:off x="19897725" y="176503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137721</xdr:rowOff>
    </xdr:from>
    <xdr:ext cx="469744" cy="259045"/>
    <xdr:sp macro="" textlink="">
      <xdr:nvSpPr>
        <xdr:cNvPr id="839" name="【公民館】&#10;一人当たり面積該当値テキスト">
          <a:extLst>
            <a:ext uri="{FF2B5EF4-FFF2-40B4-BE49-F238E27FC236}">
              <a16:creationId xmlns:a16="http://schemas.microsoft.com/office/drawing/2014/main" id="{00000000-0008-0000-0E00-000047030000}"/>
            </a:ext>
          </a:extLst>
        </xdr:cNvPr>
        <xdr:cNvSpPr txBox="1"/>
      </xdr:nvSpPr>
      <xdr:spPr>
        <a:xfrm>
          <a:off x="19992975" y="1762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151130</xdr:rowOff>
    </xdr:from>
    <xdr:to>
      <xdr:col>112</xdr:col>
      <xdr:colOff>38100</xdr:colOff>
      <xdr:row>108</xdr:row>
      <xdr:rowOff>81280</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19154775" y="176390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30480</xdr:rowOff>
    </xdr:from>
    <xdr:to>
      <xdr:col>116</xdr:col>
      <xdr:colOff>63500</xdr:colOff>
      <xdr:row>108</xdr:row>
      <xdr:rowOff>38644</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a:off x="19202400" y="17686655"/>
          <a:ext cx="752475"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154395</xdr:rowOff>
    </xdr:from>
    <xdr:to>
      <xdr:col>107</xdr:col>
      <xdr:colOff>101600</xdr:colOff>
      <xdr:row>108</xdr:row>
      <xdr:rowOff>84545</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18345150" y="176422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30480</xdr:rowOff>
    </xdr:from>
    <xdr:to>
      <xdr:col>111</xdr:col>
      <xdr:colOff>177800</xdr:colOff>
      <xdr:row>108</xdr:row>
      <xdr:rowOff>33745</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flipV="1">
          <a:off x="18392775" y="17686655"/>
          <a:ext cx="80962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156029</xdr:rowOff>
    </xdr:from>
    <xdr:to>
      <xdr:col>102</xdr:col>
      <xdr:colOff>165100</xdr:colOff>
      <xdr:row>108</xdr:row>
      <xdr:rowOff>86179</xdr:rowOff>
    </xdr:to>
    <xdr:sp macro="" textlink="">
      <xdr:nvSpPr>
        <xdr:cNvPr id="844" name="楕円 843">
          <a:extLst>
            <a:ext uri="{FF2B5EF4-FFF2-40B4-BE49-F238E27FC236}">
              <a16:creationId xmlns:a16="http://schemas.microsoft.com/office/drawing/2014/main" id="{00000000-0008-0000-0E00-00004C030000}"/>
            </a:ext>
          </a:extLst>
        </xdr:cNvPr>
        <xdr:cNvSpPr/>
      </xdr:nvSpPr>
      <xdr:spPr>
        <a:xfrm>
          <a:off x="17554575" y="176471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33745</xdr:rowOff>
    </xdr:from>
    <xdr:to>
      <xdr:col>107</xdr:col>
      <xdr:colOff>50800</xdr:colOff>
      <xdr:row>108</xdr:row>
      <xdr:rowOff>35379</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flipV="1">
          <a:off x="17602200" y="17689920"/>
          <a:ext cx="790575"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92348</xdr:rowOff>
    </xdr:from>
    <xdr:to>
      <xdr:col>98</xdr:col>
      <xdr:colOff>38100</xdr:colOff>
      <xdr:row>108</xdr:row>
      <xdr:rowOff>22498</xdr:rowOff>
    </xdr:to>
    <xdr:sp macro="" textlink="">
      <xdr:nvSpPr>
        <xdr:cNvPr id="846" name="楕円 845">
          <a:extLst>
            <a:ext uri="{FF2B5EF4-FFF2-40B4-BE49-F238E27FC236}">
              <a16:creationId xmlns:a16="http://schemas.microsoft.com/office/drawing/2014/main" id="{00000000-0008-0000-0E00-00004E030000}"/>
            </a:ext>
          </a:extLst>
        </xdr:cNvPr>
        <xdr:cNvSpPr/>
      </xdr:nvSpPr>
      <xdr:spPr>
        <a:xfrm>
          <a:off x="16754475" y="1758024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143148</xdr:rowOff>
    </xdr:from>
    <xdr:to>
      <xdr:col>102</xdr:col>
      <xdr:colOff>114300</xdr:colOff>
      <xdr:row>108</xdr:row>
      <xdr:rowOff>35379</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a:off x="16802100" y="17627873"/>
          <a:ext cx="800100" cy="6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8" name="n_1aveValue【公民館】&#10;一人当たり面積">
          <a:extLst>
            <a:ext uri="{FF2B5EF4-FFF2-40B4-BE49-F238E27FC236}">
              <a16:creationId xmlns:a16="http://schemas.microsoft.com/office/drawing/2014/main" id="{00000000-0008-0000-0E00-000050030000}"/>
            </a:ext>
          </a:extLst>
        </xdr:cNvPr>
        <xdr:cNvSpPr txBox="1"/>
      </xdr:nvSpPr>
      <xdr:spPr>
        <a:xfrm>
          <a:off x="18983402" y="17250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9" name="n_2aveValue【公民館】&#10;一人当たり面積">
          <a:extLst>
            <a:ext uri="{FF2B5EF4-FFF2-40B4-BE49-F238E27FC236}">
              <a16:creationId xmlns:a16="http://schemas.microsoft.com/office/drawing/2014/main" id="{00000000-0008-0000-0E00-000051030000}"/>
            </a:ext>
          </a:extLst>
        </xdr:cNvPr>
        <xdr:cNvSpPr txBox="1"/>
      </xdr:nvSpPr>
      <xdr:spPr>
        <a:xfrm>
          <a:off x="18183302" y="1724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0" name="n_3aveValue【公民館】&#10;一人当たり面積">
          <a:extLst>
            <a:ext uri="{FF2B5EF4-FFF2-40B4-BE49-F238E27FC236}">
              <a16:creationId xmlns:a16="http://schemas.microsoft.com/office/drawing/2014/main" id="{00000000-0008-0000-0E00-000052030000}"/>
            </a:ext>
          </a:extLst>
        </xdr:cNvPr>
        <xdr:cNvSpPr txBox="1"/>
      </xdr:nvSpPr>
      <xdr:spPr>
        <a:xfrm>
          <a:off x="17383202" y="1723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52088</xdr:rowOff>
    </xdr:from>
    <xdr:ext cx="469744" cy="259045"/>
    <xdr:sp macro="" textlink="">
      <xdr:nvSpPr>
        <xdr:cNvPr id="851" name="n_4aveValue【公民館】&#10;一人当たり面積">
          <a:extLst>
            <a:ext uri="{FF2B5EF4-FFF2-40B4-BE49-F238E27FC236}">
              <a16:creationId xmlns:a16="http://schemas.microsoft.com/office/drawing/2014/main" id="{00000000-0008-0000-0E00-000053030000}"/>
            </a:ext>
          </a:extLst>
        </xdr:cNvPr>
        <xdr:cNvSpPr txBox="1"/>
      </xdr:nvSpPr>
      <xdr:spPr>
        <a:xfrm>
          <a:off x="16592627" y="1719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72407</xdr:rowOff>
    </xdr:from>
    <xdr:ext cx="469744" cy="259045"/>
    <xdr:sp macro="" textlink="">
      <xdr:nvSpPr>
        <xdr:cNvPr id="852" name="n_1mainValue【公民館】&#10;一人当たり面積">
          <a:extLst>
            <a:ext uri="{FF2B5EF4-FFF2-40B4-BE49-F238E27FC236}">
              <a16:creationId xmlns:a16="http://schemas.microsoft.com/office/drawing/2014/main" id="{00000000-0008-0000-0E00-000054030000}"/>
            </a:ext>
          </a:extLst>
        </xdr:cNvPr>
        <xdr:cNvSpPr txBox="1"/>
      </xdr:nvSpPr>
      <xdr:spPr>
        <a:xfrm>
          <a:off x="18983402" y="177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75672</xdr:rowOff>
    </xdr:from>
    <xdr:ext cx="469744" cy="259045"/>
    <xdr:sp macro="" textlink="">
      <xdr:nvSpPr>
        <xdr:cNvPr id="853" name="n_2mainValue【公民館】&#10;一人当たり面積">
          <a:extLst>
            <a:ext uri="{FF2B5EF4-FFF2-40B4-BE49-F238E27FC236}">
              <a16:creationId xmlns:a16="http://schemas.microsoft.com/office/drawing/2014/main" id="{00000000-0008-0000-0E00-000055030000}"/>
            </a:ext>
          </a:extLst>
        </xdr:cNvPr>
        <xdr:cNvSpPr txBox="1"/>
      </xdr:nvSpPr>
      <xdr:spPr>
        <a:xfrm>
          <a:off x="18183302" y="1773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77306</xdr:rowOff>
    </xdr:from>
    <xdr:ext cx="469744" cy="259045"/>
    <xdr:sp macro="" textlink="">
      <xdr:nvSpPr>
        <xdr:cNvPr id="854" name="n_3mainValue【公民館】&#10;一人当たり面積">
          <a:extLst>
            <a:ext uri="{FF2B5EF4-FFF2-40B4-BE49-F238E27FC236}">
              <a16:creationId xmlns:a16="http://schemas.microsoft.com/office/drawing/2014/main" id="{00000000-0008-0000-0E00-000056030000}"/>
            </a:ext>
          </a:extLst>
        </xdr:cNvPr>
        <xdr:cNvSpPr txBox="1"/>
      </xdr:nvSpPr>
      <xdr:spPr>
        <a:xfrm>
          <a:off x="17383202" y="1773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13625</xdr:rowOff>
    </xdr:from>
    <xdr:ext cx="469744" cy="259045"/>
    <xdr:sp macro="" textlink="">
      <xdr:nvSpPr>
        <xdr:cNvPr id="855" name="n_4mainValue【公民館】&#10;一人当たり面積">
          <a:extLst>
            <a:ext uri="{FF2B5EF4-FFF2-40B4-BE49-F238E27FC236}">
              <a16:creationId xmlns:a16="http://schemas.microsoft.com/office/drawing/2014/main" id="{00000000-0008-0000-0E00-000057030000}"/>
            </a:ext>
          </a:extLst>
        </xdr:cNvPr>
        <xdr:cNvSpPr txBox="1"/>
      </xdr:nvSpPr>
      <xdr:spPr>
        <a:xfrm>
          <a:off x="16592627" y="1766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00000000-0008-0000-0E00-00005803000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00000000-0008-0000-0E00-00005903000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00000000-0008-0000-0E00-00005A03000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多くの類型において、一人当たり面積・延長が全国平均や類似団体平均を下回っている。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多く</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の施設類型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が新潟県平均を上回っている。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・認定こども園・幼稚園・保育所や公営住宅については、有形固定資産減価償却率が類似団体平均を大きく上回っている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。人口推移を注視し、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社会的ニーズの変化を踏まえて施設整備を図っていく。</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・公民館は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年度に建替えを実施したため有形固定資産減価償却率は低い数値で推移しており、類似団体内でも高順位となっている。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881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F00-00003700000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flipV="1">
          <a:off x="4180840"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F00-000039000000}"/>
            </a:ext>
          </a:extLst>
        </xdr:cNvPr>
        <xdr:cNvSpPr txBox="1"/>
      </xdr:nvSpPr>
      <xdr:spPr>
        <a:xfrm>
          <a:off x="42195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4105275"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F00-00003B000000}"/>
            </a:ext>
          </a:extLst>
        </xdr:cNvPr>
        <xdr:cNvSpPr txBox="1"/>
      </xdr:nvSpPr>
      <xdr:spPr>
        <a:xfrm>
          <a:off x="42195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105275"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F00-00003D000000}"/>
            </a:ext>
          </a:extLst>
        </xdr:cNvPr>
        <xdr:cNvSpPr txBox="1"/>
      </xdr:nvSpPr>
      <xdr:spPr>
        <a:xfrm>
          <a:off x="4219575" y="5763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4124325" y="5902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3381375" y="59175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2571750" y="58985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781175" y="5902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97790</xdr:rowOff>
    </xdr:from>
    <xdr:to>
      <xdr:col>6</xdr:col>
      <xdr:colOff>38100</xdr:colOff>
      <xdr:row>37</xdr:row>
      <xdr:rowOff>27940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981075" y="59366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8890</xdr:rowOff>
    </xdr:from>
    <xdr:to>
      <xdr:col>24</xdr:col>
      <xdr:colOff>114300</xdr:colOff>
      <xdr:row>37</xdr:row>
      <xdr:rowOff>110490</xdr:rowOff>
    </xdr:to>
    <xdr:sp macro="" textlink="">
      <xdr:nvSpPr>
        <xdr:cNvPr id="72" name="楕円 71">
          <a:extLst>
            <a:ext uri="{FF2B5EF4-FFF2-40B4-BE49-F238E27FC236}">
              <a16:creationId xmlns:a16="http://schemas.microsoft.com/office/drawing/2014/main" id="{00000000-0008-0000-0F00-000048000000}"/>
            </a:ext>
          </a:extLst>
        </xdr:cNvPr>
        <xdr:cNvSpPr/>
      </xdr:nvSpPr>
      <xdr:spPr>
        <a:xfrm>
          <a:off x="4124325" y="60128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158767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F00-000049000000}"/>
            </a:ext>
          </a:extLst>
        </xdr:cNvPr>
        <xdr:cNvSpPr txBox="1"/>
      </xdr:nvSpPr>
      <xdr:spPr>
        <a:xfrm>
          <a:off x="4219575" y="600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115570</xdr:rowOff>
    </xdr:from>
    <xdr:to>
      <xdr:col>20</xdr:col>
      <xdr:colOff>38100</xdr:colOff>
      <xdr:row>37</xdr:row>
      <xdr:rowOff>45720</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3381375" y="59543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166370</xdr:rowOff>
    </xdr:from>
    <xdr:to>
      <xdr:col>24</xdr:col>
      <xdr:colOff>63500</xdr:colOff>
      <xdr:row>37</xdr:row>
      <xdr:rowOff>59690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3429000" y="6002020"/>
          <a:ext cx="752475"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76200</xdr:rowOff>
    </xdr:from>
    <xdr:to>
      <xdr:col>15</xdr:col>
      <xdr:colOff>101600</xdr:colOff>
      <xdr:row>37</xdr:row>
      <xdr:rowOff>6350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2571750" y="59150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127000</xdr:rowOff>
    </xdr:from>
    <xdr:to>
      <xdr:col>19</xdr:col>
      <xdr:colOff>177800</xdr:colOff>
      <xdr:row>36</xdr:row>
      <xdr:rowOff>166370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2619375" y="5962650"/>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83820</xdr:rowOff>
    </xdr:from>
    <xdr:to>
      <xdr:col>10</xdr:col>
      <xdr:colOff>165100</xdr:colOff>
      <xdr:row>37</xdr:row>
      <xdr:rowOff>13970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1781175" y="59258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127000</xdr:rowOff>
    </xdr:from>
    <xdr:to>
      <xdr:col>15</xdr:col>
      <xdr:colOff>50800</xdr:colOff>
      <xdr:row>36</xdr:row>
      <xdr:rowOff>134620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flipV="1">
          <a:off x="1828800" y="596265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54610</xdr:rowOff>
    </xdr:from>
    <xdr:to>
      <xdr:col>6</xdr:col>
      <xdr:colOff>38100</xdr:colOff>
      <xdr:row>36</xdr:row>
      <xdr:rowOff>156210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981075" y="58934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105410</xdr:rowOff>
    </xdr:from>
    <xdr:to>
      <xdr:col>10</xdr:col>
      <xdr:colOff>114300</xdr:colOff>
      <xdr:row>36</xdr:row>
      <xdr:rowOff>134620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1028700" y="5941060"/>
          <a:ext cx="8001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F00-000052000000}"/>
            </a:ext>
          </a:extLst>
        </xdr:cNvPr>
        <xdr:cNvSpPr txBox="1"/>
      </xdr:nvSpPr>
      <xdr:spPr>
        <a:xfrm>
          <a:off x="3239144"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F00-000053000000}"/>
            </a:ext>
          </a:extLst>
        </xdr:cNvPr>
        <xdr:cNvSpPr txBox="1"/>
      </xdr:nvSpPr>
      <xdr:spPr>
        <a:xfrm>
          <a:off x="2439044"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F00-000054000000}"/>
            </a:ext>
          </a:extLst>
        </xdr:cNvPr>
        <xdr:cNvSpPr txBox="1"/>
      </xdr:nvSpPr>
      <xdr:spPr>
        <a:xfrm>
          <a:off x="1648469" y="568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19067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F00-000055000000}"/>
            </a:ext>
          </a:extLst>
        </xdr:cNvPr>
        <xdr:cNvSpPr txBox="1"/>
      </xdr:nvSpPr>
      <xdr:spPr>
        <a:xfrm>
          <a:off x="848369" y="601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36847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F00-000056000000}"/>
            </a:ext>
          </a:extLst>
        </xdr:cNvPr>
        <xdr:cNvSpPr txBox="1"/>
      </xdr:nvSpPr>
      <xdr:spPr>
        <a:xfrm>
          <a:off x="32391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168927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F00-000057000000}"/>
            </a:ext>
          </a:extLst>
        </xdr:cNvPr>
        <xdr:cNvSpPr txBox="1"/>
      </xdr:nvSpPr>
      <xdr:spPr>
        <a:xfrm>
          <a:off x="2439044" y="5998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5097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F00-000058000000}"/>
            </a:ext>
          </a:extLst>
        </xdr:cNvPr>
        <xdr:cNvSpPr txBox="1"/>
      </xdr:nvSpPr>
      <xdr:spPr>
        <a:xfrm>
          <a:off x="1648469"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1287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F00-000059000000}"/>
            </a:ext>
          </a:extLst>
        </xdr:cNvPr>
        <xdr:cNvSpPr txBox="1"/>
      </xdr:nvSpPr>
      <xdr:spPr>
        <a:xfrm>
          <a:off x="848369" y="567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F00-000062000000}"/>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9429115" y="5514975"/>
          <a:ext cx="0" cy="1303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9467850" y="682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9363075" y="68186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9467850" y="53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9363075" y="55149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9467850" y="6410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9401175" y="65462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8639175" y="6553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839075" y="6553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029450" y="65506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238875" y="66078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90170</xdr:rowOff>
    </xdr:from>
    <xdr:to>
      <xdr:col>55</xdr:col>
      <xdr:colOff>50800</xdr:colOff>
      <xdr:row>41</xdr:row>
      <xdr:rowOff>20320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9401175" y="657352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68597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9467850"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93980</xdr:rowOff>
    </xdr:from>
    <xdr:to>
      <xdr:col>50</xdr:col>
      <xdr:colOff>165100</xdr:colOff>
      <xdr:row>41</xdr:row>
      <xdr:rowOff>24130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8639175" y="65805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140970</xdr:rowOff>
    </xdr:from>
    <xdr:to>
      <xdr:col>55</xdr:col>
      <xdr:colOff>0</xdr:colOff>
      <xdr:row>40</xdr:row>
      <xdr:rowOff>144780</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8686800" y="66306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97790</xdr:rowOff>
    </xdr:from>
    <xdr:to>
      <xdr:col>46</xdr:col>
      <xdr:colOff>38100</xdr:colOff>
      <xdr:row>41</xdr:row>
      <xdr:rowOff>27940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7839075" y="65843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144780</xdr:rowOff>
    </xdr:from>
    <xdr:to>
      <xdr:col>50</xdr:col>
      <xdr:colOff>114300</xdr:colOff>
      <xdr:row>40</xdr:row>
      <xdr:rowOff>148590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7886700" y="662813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029450" y="65913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148590</xdr:rowOff>
    </xdr:from>
    <xdr:to>
      <xdr:col>45</xdr:col>
      <xdr:colOff>177800</xdr:colOff>
      <xdr:row>40</xdr:row>
      <xdr:rowOff>152400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7077075" y="6631940"/>
          <a:ext cx="80962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238875" y="65913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152400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6286500" y="6638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8458277"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7677227"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6867602" y="6335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45737</xdr:rowOff>
    </xdr:from>
    <xdr:ext cx="469744" cy="259045"/>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6067502" y="669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15257</xdr:rowOff>
    </xdr:from>
    <xdr:ext cx="469744" cy="259045"/>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8458277" y="66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19067</xdr:rowOff>
    </xdr:from>
    <xdr:ext cx="469744" cy="259045"/>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7677227"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6867602" y="667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48277</xdr:rowOff>
    </xdr:from>
    <xdr:ext cx="469744" cy="25904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6067502" y="636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180840" y="9079865"/>
          <a:ext cx="0" cy="136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219575" y="8867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105275" y="9079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219575" y="9678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124325"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381375" y="98088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571750" y="97897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781175" y="97339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981075" y="96570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29210</xdr:rowOff>
    </xdr:from>
    <xdr:to>
      <xdr:col>24</xdr:col>
      <xdr:colOff>114300</xdr:colOff>
      <xdr:row>61</xdr:row>
      <xdr:rowOff>130810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124325" y="99129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7637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219575"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67310</xdr:rowOff>
    </xdr:from>
    <xdr:to>
      <xdr:col>20</xdr:col>
      <xdr:colOff>38100</xdr:colOff>
      <xdr:row>61</xdr:row>
      <xdr:rowOff>168910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381375" y="99510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80010</xdr:rowOff>
    </xdr:from>
    <xdr:to>
      <xdr:col>24</xdr:col>
      <xdr:colOff>63500</xdr:colOff>
      <xdr:row>61</xdr:row>
      <xdr:rowOff>118110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flipV="1">
          <a:off x="3429000" y="9970135"/>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19685</xdr:rowOff>
    </xdr:from>
    <xdr:to>
      <xdr:col>15</xdr:col>
      <xdr:colOff>101600</xdr:colOff>
      <xdr:row>61</xdr:row>
      <xdr:rowOff>121285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571750" y="99066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70485</xdr:rowOff>
    </xdr:from>
    <xdr:to>
      <xdr:col>19</xdr:col>
      <xdr:colOff>177800</xdr:colOff>
      <xdr:row>61</xdr:row>
      <xdr:rowOff>118110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619375" y="9954260"/>
          <a:ext cx="809625"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149225</xdr:rowOff>
    </xdr:from>
    <xdr:to>
      <xdr:col>10</xdr:col>
      <xdr:colOff>165100</xdr:colOff>
      <xdr:row>61</xdr:row>
      <xdr:rowOff>79375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781175" y="9874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28575</xdr:rowOff>
    </xdr:from>
    <xdr:to>
      <xdr:col>15</xdr:col>
      <xdr:colOff>50800</xdr:colOff>
      <xdr:row>61</xdr:row>
      <xdr:rowOff>70485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1828800" y="9912350"/>
          <a:ext cx="7905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109220</xdr:rowOff>
    </xdr:from>
    <xdr:to>
      <xdr:col>6</xdr:col>
      <xdr:colOff>38100</xdr:colOff>
      <xdr:row>61</xdr:row>
      <xdr:rowOff>39370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981075" y="98310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160020</xdr:rowOff>
    </xdr:from>
    <xdr:to>
      <xdr:col>10</xdr:col>
      <xdr:colOff>114300</xdr:colOff>
      <xdr:row>61</xdr:row>
      <xdr:rowOff>28575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028700" y="9888220"/>
          <a:ext cx="8001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239144"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439044" y="957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648469"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848369" y="944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160037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239144" y="10050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112412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439044" y="999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70502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648469"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848369"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F00-0000E3000000}"/>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flipV="1">
          <a:off x="9429115" y="9199499"/>
          <a:ext cx="0" cy="124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F00-0000E5000000}"/>
            </a:ext>
          </a:extLst>
        </xdr:cNvPr>
        <xdr:cNvSpPr txBox="1"/>
      </xdr:nvSpPr>
      <xdr:spPr>
        <a:xfrm>
          <a:off x="9467850" y="1045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9363075" y="104485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F00-0000E7000000}"/>
            </a:ext>
          </a:extLst>
        </xdr:cNvPr>
        <xdr:cNvSpPr txBox="1"/>
      </xdr:nvSpPr>
      <xdr:spPr>
        <a:xfrm>
          <a:off x="9467850" y="898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9363075" y="9199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F00-0000E9000000}"/>
            </a:ext>
          </a:extLst>
        </xdr:cNvPr>
        <xdr:cNvSpPr txBox="1"/>
      </xdr:nvSpPr>
      <xdr:spPr>
        <a:xfrm>
          <a:off x="9467850" y="10220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9401175" y="1024178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8639175" y="1024724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7839075" y="102499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7029450" y="102580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61595</xdr:rowOff>
    </xdr:from>
    <xdr:to>
      <xdr:col>36</xdr:col>
      <xdr:colOff>165100</xdr:colOff>
      <xdr:row>63</xdr:row>
      <xdr:rowOff>163195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6238875" y="10275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149225</xdr:rowOff>
    </xdr:from>
    <xdr:to>
      <xdr:col>55</xdr:col>
      <xdr:colOff>50800</xdr:colOff>
      <xdr:row>63</xdr:row>
      <xdr:rowOff>79375</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9401175" y="101981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652</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F00-0000F5000000}"/>
            </a:ext>
          </a:extLst>
        </xdr:cNvPr>
        <xdr:cNvSpPr txBox="1"/>
      </xdr:nvSpPr>
      <xdr:spPr>
        <a:xfrm>
          <a:off x="9467850" y="1004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153035</xdr:rowOff>
    </xdr:from>
    <xdr:to>
      <xdr:col>50</xdr:col>
      <xdr:colOff>165100</xdr:colOff>
      <xdr:row>63</xdr:row>
      <xdr:rowOff>83185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8639175" y="102019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28575</xdr:rowOff>
    </xdr:from>
    <xdr:to>
      <xdr:col>55</xdr:col>
      <xdr:colOff>0</xdr:colOff>
      <xdr:row>63</xdr:row>
      <xdr:rowOff>32385</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8686800" y="1023620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161798</xdr:rowOff>
    </xdr:from>
    <xdr:to>
      <xdr:col>46</xdr:col>
      <xdr:colOff>38100</xdr:colOff>
      <xdr:row>63</xdr:row>
      <xdr:rowOff>91948</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7839075" y="1021384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32385</xdr:rowOff>
    </xdr:from>
    <xdr:to>
      <xdr:col>50</xdr:col>
      <xdr:colOff>114300</xdr:colOff>
      <xdr:row>63</xdr:row>
      <xdr:rowOff>41148</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7886700" y="10240010"/>
          <a:ext cx="800100"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164465</xdr:rowOff>
    </xdr:from>
    <xdr:to>
      <xdr:col>41</xdr:col>
      <xdr:colOff>101600</xdr:colOff>
      <xdr:row>63</xdr:row>
      <xdr:rowOff>94615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029450" y="102101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41148</xdr:rowOff>
    </xdr:from>
    <xdr:to>
      <xdr:col>45</xdr:col>
      <xdr:colOff>177800</xdr:colOff>
      <xdr:row>63</xdr:row>
      <xdr:rowOff>43815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077075" y="10251948"/>
          <a:ext cx="809625"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3302</xdr:rowOff>
    </xdr:from>
    <xdr:to>
      <xdr:col>36</xdr:col>
      <xdr:colOff>165100</xdr:colOff>
      <xdr:row>63</xdr:row>
      <xdr:rowOff>104902</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6238875" y="102172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43815</xdr:rowOff>
    </xdr:from>
    <xdr:to>
      <xdr:col>41</xdr:col>
      <xdr:colOff>50800</xdr:colOff>
      <xdr:row>63</xdr:row>
      <xdr:rowOff>54102</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6286500" y="10257790"/>
          <a:ext cx="790575" cy="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F00-0000FE000000}"/>
            </a:ext>
          </a:extLst>
        </xdr:cNvPr>
        <xdr:cNvSpPr txBox="1"/>
      </xdr:nvSpPr>
      <xdr:spPr>
        <a:xfrm>
          <a:off x="8458277" y="1033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F00-0000FF000000}"/>
            </a:ext>
          </a:extLst>
        </xdr:cNvPr>
        <xdr:cNvSpPr txBox="1"/>
      </xdr:nvSpPr>
      <xdr:spPr>
        <a:xfrm>
          <a:off x="7677227" y="103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F00-000000010000}"/>
            </a:ext>
          </a:extLst>
        </xdr:cNvPr>
        <xdr:cNvSpPr txBox="1"/>
      </xdr:nvSpPr>
      <xdr:spPr>
        <a:xfrm>
          <a:off x="6867602" y="1035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154322</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F00-000001010000}"/>
            </a:ext>
          </a:extLst>
        </xdr:cNvPr>
        <xdr:cNvSpPr txBox="1"/>
      </xdr:nvSpPr>
      <xdr:spPr>
        <a:xfrm>
          <a:off x="6067502" y="1036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99712</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F00-000002010000}"/>
            </a:ext>
          </a:extLst>
        </xdr:cNvPr>
        <xdr:cNvSpPr txBox="1"/>
      </xdr:nvSpPr>
      <xdr:spPr>
        <a:xfrm>
          <a:off x="8458277" y="998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108475</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F00-000003010000}"/>
            </a:ext>
          </a:extLst>
        </xdr:cNvPr>
        <xdr:cNvSpPr txBox="1"/>
      </xdr:nvSpPr>
      <xdr:spPr>
        <a:xfrm>
          <a:off x="7677227" y="999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111142</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F00-000004010000}"/>
            </a:ext>
          </a:extLst>
        </xdr:cNvPr>
        <xdr:cNvSpPr txBox="1"/>
      </xdr:nvSpPr>
      <xdr:spPr>
        <a:xfrm>
          <a:off x="6867602" y="999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121429</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F00-000005010000}"/>
            </a:ext>
          </a:extLst>
        </xdr:cNvPr>
        <xdr:cNvSpPr txBox="1"/>
      </xdr:nvSpPr>
      <xdr:spPr>
        <a:xfrm>
          <a:off x="6067502" y="10011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F00-00001E01000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180840" y="12742999"/>
          <a:ext cx="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F00-000020010000}"/>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F00-000022010000}"/>
            </a:ext>
          </a:extLst>
        </xdr:cNvPr>
        <xdr:cNvSpPr txBox="1"/>
      </xdr:nvSpPr>
      <xdr:spPr>
        <a:xfrm>
          <a:off x="4219575" y="1252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105275" y="127429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F00-000024010000}"/>
            </a:ext>
          </a:extLst>
        </xdr:cNvPr>
        <xdr:cNvSpPr txBox="1"/>
      </xdr:nvSpPr>
      <xdr:spPr>
        <a:xfrm>
          <a:off x="4219575" y="13294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124325"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381375" y="134331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571750" y="13410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781175" y="133890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59145</xdr:rowOff>
    </xdr:from>
    <xdr:to>
      <xdr:col>6</xdr:col>
      <xdr:colOff>38100</xdr:colOff>
      <xdr:row>83</xdr:row>
      <xdr:rowOff>160745</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981075" y="135084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13426</xdr:rowOff>
    </xdr:from>
    <xdr:to>
      <xdr:col>24</xdr:col>
      <xdr:colOff>114300</xdr:colOff>
      <xdr:row>83</xdr:row>
      <xdr:rowOff>115026</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124325" y="134595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163303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F00-000030010000}"/>
            </a:ext>
          </a:extLst>
        </xdr:cNvPr>
        <xdr:cNvSpPr txBox="1"/>
      </xdr:nvSpPr>
      <xdr:spPr>
        <a:xfrm>
          <a:off x="4219575" y="1344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106499</xdr:rowOff>
    </xdr:from>
    <xdr:to>
      <xdr:col>20</xdr:col>
      <xdr:colOff>38100</xdr:colOff>
      <xdr:row>83</xdr:row>
      <xdr:rowOff>36649</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381375" y="133906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157299</xdr:rowOff>
    </xdr:from>
    <xdr:to>
      <xdr:col>24</xdr:col>
      <xdr:colOff>63500</xdr:colOff>
      <xdr:row>83</xdr:row>
      <xdr:rowOff>64226</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429000" y="13447849"/>
          <a:ext cx="752475" cy="6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55880</xdr:rowOff>
    </xdr:from>
    <xdr:to>
      <xdr:col>15</xdr:col>
      <xdr:colOff>101600</xdr:colOff>
      <xdr:row>82</xdr:row>
      <xdr:rowOff>157480</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571750" y="133432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82</xdr:row>
      <xdr:rowOff>157299</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619375" y="13390880"/>
          <a:ext cx="809625" cy="5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36286</xdr:rowOff>
    </xdr:from>
    <xdr:to>
      <xdr:col>10</xdr:col>
      <xdr:colOff>165100</xdr:colOff>
      <xdr:row>82</xdr:row>
      <xdr:rowOff>137886</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781175" y="133236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87086</xdr:rowOff>
    </xdr:from>
    <xdr:to>
      <xdr:col>15</xdr:col>
      <xdr:colOff>50800</xdr:colOff>
      <xdr:row>82</xdr:row>
      <xdr:rowOff>106680</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1828800" y="13371286"/>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10161</xdr:rowOff>
    </xdr:from>
    <xdr:to>
      <xdr:col>6</xdr:col>
      <xdr:colOff>38100</xdr:colOff>
      <xdr:row>82</xdr:row>
      <xdr:rowOff>111761</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981075" y="132943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60961</xdr:rowOff>
    </xdr:from>
    <xdr:to>
      <xdr:col>10</xdr:col>
      <xdr:colOff>114300</xdr:colOff>
      <xdr:row>82</xdr:row>
      <xdr:rowOff>87086</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028700" y="13351511"/>
          <a:ext cx="800100"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F00-000039010000}"/>
            </a:ext>
          </a:extLst>
        </xdr:cNvPr>
        <xdr:cNvSpPr txBox="1"/>
      </xdr:nvSpPr>
      <xdr:spPr>
        <a:xfrm>
          <a:off x="3239144" y="13516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F00-00003A010000}"/>
            </a:ext>
          </a:extLst>
        </xdr:cNvPr>
        <xdr:cNvSpPr txBox="1"/>
      </xdr:nvSpPr>
      <xdr:spPr>
        <a:xfrm>
          <a:off x="2439044" y="13499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F00-00003B010000}"/>
            </a:ext>
          </a:extLst>
        </xdr:cNvPr>
        <xdr:cNvSpPr txBox="1"/>
      </xdr:nvSpPr>
      <xdr:spPr>
        <a:xfrm>
          <a:off x="1648469" y="13478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151872</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F00-00003C010000}"/>
            </a:ext>
          </a:extLst>
        </xdr:cNvPr>
        <xdr:cNvSpPr txBox="1"/>
      </xdr:nvSpPr>
      <xdr:spPr>
        <a:xfrm>
          <a:off x="848369" y="1360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53176</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F00-00003D010000}"/>
            </a:ext>
          </a:extLst>
        </xdr:cNvPr>
        <xdr:cNvSpPr txBox="1"/>
      </xdr:nvSpPr>
      <xdr:spPr>
        <a:xfrm>
          <a:off x="3239144" y="13175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2557</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F00-00003E010000}"/>
            </a:ext>
          </a:extLst>
        </xdr:cNvPr>
        <xdr:cNvSpPr txBox="1"/>
      </xdr:nvSpPr>
      <xdr:spPr>
        <a:xfrm>
          <a:off x="2439044" y="1312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154413</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F00-00003F010000}"/>
            </a:ext>
          </a:extLst>
        </xdr:cNvPr>
        <xdr:cNvSpPr txBox="1"/>
      </xdr:nvSpPr>
      <xdr:spPr>
        <a:xfrm>
          <a:off x="1648469" y="1311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128288</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F00-000040010000}"/>
            </a:ext>
          </a:extLst>
        </xdr:cNvPr>
        <xdr:cNvSpPr txBox="1"/>
      </xdr:nvSpPr>
      <xdr:spPr>
        <a:xfrm>
          <a:off x="848369" y="1308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9429115" y="12546964"/>
          <a:ext cx="0" cy="1417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9467850"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9363075" y="139649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9467850" y="1233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9363075" y="125469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9467850" y="135796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9401175" y="136011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7839075" y="136011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029450" y="13609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44450</xdr:rowOff>
    </xdr:from>
    <xdr:to>
      <xdr:col>36</xdr:col>
      <xdr:colOff>165100</xdr:colOff>
      <xdr:row>84</xdr:row>
      <xdr:rowOff>146050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238875" y="136588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126746</xdr:rowOff>
    </xdr:from>
    <xdr:to>
      <xdr:col>55</xdr:col>
      <xdr:colOff>50800</xdr:colOff>
      <xdr:row>83</xdr:row>
      <xdr:rowOff>56896</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9401175" y="1341094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149623</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9467850" y="1327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135889</xdr:rowOff>
    </xdr:from>
    <xdr:to>
      <xdr:col>50</xdr:col>
      <xdr:colOff>165100</xdr:colOff>
      <xdr:row>83</xdr:row>
      <xdr:rowOff>66039</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8639175" y="134232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6096</xdr:rowOff>
    </xdr:from>
    <xdr:to>
      <xdr:col>55</xdr:col>
      <xdr:colOff>0</xdr:colOff>
      <xdr:row>83</xdr:row>
      <xdr:rowOff>15239</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8686800" y="13458571"/>
          <a:ext cx="742950"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142748</xdr:rowOff>
    </xdr:from>
    <xdr:to>
      <xdr:col>46</xdr:col>
      <xdr:colOff>38100</xdr:colOff>
      <xdr:row>83</xdr:row>
      <xdr:rowOff>72898</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7839075" y="1343329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15239</xdr:rowOff>
    </xdr:from>
    <xdr:to>
      <xdr:col>50</xdr:col>
      <xdr:colOff>114300</xdr:colOff>
      <xdr:row>83</xdr:row>
      <xdr:rowOff>22098</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7886700" y="13461364"/>
          <a:ext cx="800100"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149606</xdr:rowOff>
    </xdr:from>
    <xdr:to>
      <xdr:col>41</xdr:col>
      <xdr:colOff>101600</xdr:colOff>
      <xdr:row>83</xdr:row>
      <xdr:rowOff>79756</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029450" y="134369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22098</xdr:rowOff>
    </xdr:from>
    <xdr:to>
      <xdr:col>45</xdr:col>
      <xdr:colOff>177800</xdr:colOff>
      <xdr:row>83</xdr:row>
      <xdr:rowOff>28956</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7077075" y="13471398"/>
          <a:ext cx="809625" cy="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167894</xdr:rowOff>
    </xdr:from>
    <xdr:to>
      <xdr:col>36</xdr:col>
      <xdr:colOff>165100</xdr:colOff>
      <xdr:row>83</xdr:row>
      <xdr:rowOff>98044</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238875" y="134520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28956</xdr:rowOff>
    </xdr:from>
    <xdr:to>
      <xdr:col>41</xdr:col>
      <xdr:colOff>50800</xdr:colOff>
      <xdr:row>83</xdr:row>
      <xdr:rowOff>47244</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6286500" y="13475081"/>
          <a:ext cx="790575" cy="2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8458277" y="1367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7677227" y="13684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6867602" y="1369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6067502" y="137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82566</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8458277" y="1321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89425</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7677227" y="13211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96283</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6867602" y="1322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114571</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6067502" y="1324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180840" y="1630843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219575" y="16086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105275" y="163084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219575" y="169090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124325" y="170576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381375" y="170610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571750" y="17051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781175" y="17018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981075" y="170087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64588</xdr:rowOff>
    </xdr:from>
    <xdr:to>
      <xdr:col>24</xdr:col>
      <xdr:colOff>114300</xdr:colOff>
      <xdr:row>105</xdr:row>
      <xdr:rowOff>166188</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124325" y="172127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43015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F00-0000A2010000}"/>
            </a:ext>
          </a:extLst>
        </xdr:cNvPr>
        <xdr:cNvSpPr txBox="1"/>
      </xdr:nvSpPr>
      <xdr:spPr>
        <a:xfrm>
          <a:off x="4219575" y="17191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20501</xdr:rowOff>
    </xdr:from>
    <xdr:to>
      <xdr:col>20</xdr:col>
      <xdr:colOff>38100</xdr:colOff>
      <xdr:row>105</xdr:row>
      <xdr:rowOff>122101</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381375" y="171655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71301</xdr:rowOff>
    </xdr:from>
    <xdr:to>
      <xdr:col>24</xdr:col>
      <xdr:colOff>63500</xdr:colOff>
      <xdr:row>105</xdr:row>
      <xdr:rowOff>115388</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429000" y="17213126"/>
          <a:ext cx="75247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121738</xdr:rowOff>
    </xdr:from>
    <xdr:to>
      <xdr:col>15</xdr:col>
      <xdr:colOff>101600</xdr:colOff>
      <xdr:row>105</xdr:row>
      <xdr:rowOff>51888</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571750" y="170984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1088</xdr:rowOff>
    </xdr:from>
    <xdr:to>
      <xdr:col>19</xdr:col>
      <xdr:colOff>177800</xdr:colOff>
      <xdr:row>105</xdr:row>
      <xdr:rowOff>71301</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619375" y="17146088"/>
          <a:ext cx="809625" cy="6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82550</xdr:rowOff>
    </xdr:from>
    <xdr:to>
      <xdr:col>10</xdr:col>
      <xdr:colOff>165100</xdr:colOff>
      <xdr:row>105</xdr:row>
      <xdr:rowOff>12700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781175" y="17059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133350</xdr:rowOff>
    </xdr:from>
    <xdr:to>
      <xdr:col>15</xdr:col>
      <xdr:colOff>50800</xdr:colOff>
      <xdr:row>105</xdr:row>
      <xdr:rowOff>1088</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828800" y="17106900"/>
          <a:ext cx="79057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51526</xdr:rowOff>
    </xdr:from>
    <xdr:to>
      <xdr:col>6</xdr:col>
      <xdr:colOff>38100</xdr:colOff>
      <xdr:row>104</xdr:row>
      <xdr:rowOff>153126</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981075" y="170219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102326</xdr:rowOff>
    </xdr:from>
    <xdr:to>
      <xdr:col>10</xdr:col>
      <xdr:colOff>114300</xdr:colOff>
      <xdr:row>104</xdr:row>
      <xdr:rowOff>133350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028700" y="17079051"/>
          <a:ext cx="8001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F00-0000AB010000}"/>
            </a:ext>
          </a:extLst>
        </xdr:cNvPr>
        <xdr:cNvSpPr txBox="1"/>
      </xdr:nvSpPr>
      <xdr:spPr>
        <a:xfrm>
          <a:off x="3239144" y="1683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F00-0000AC010000}"/>
            </a:ext>
          </a:extLst>
        </xdr:cNvPr>
        <xdr:cNvSpPr txBox="1"/>
      </xdr:nvSpPr>
      <xdr:spPr>
        <a:xfrm>
          <a:off x="2439044" y="16829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F00-0000AD010000}"/>
            </a:ext>
          </a:extLst>
        </xdr:cNvPr>
        <xdr:cNvSpPr txBox="1"/>
      </xdr:nvSpPr>
      <xdr:spPr>
        <a:xfrm>
          <a:off x="1648469" y="1679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F00-0000AE010000}"/>
            </a:ext>
          </a:extLst>
        </xdr:cNvPr>
        <xdr:cNvSpPr txBox="1"/>
      </xdr:nvSpPr>
      <xdr:spPr>
        <a:xfrm>
          <a:off x="848369" y="1678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113228</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239144" y="17258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43015</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439044" y="17191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3827</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648469" y="1715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144253</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848369" y="1711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F00-0000C901000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flipV="1">
          <a:off x="9429115" y="16204564"/>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F00-0000CB010000}"/>
            </a:ext>
          </a:extLst>
        </xdr:cNvPr>
        <xdr:cNvSpPr txBox="1"/>
      </xdr:nvSpPr>
      <xdr:spPr>
        <a:xfrm>
          <a:off x="9467850" y="177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9363075" y="177857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00000000-0008-0000-0F00-0000CD010000}"/>
            </a:ext>
          </a:extLst>
        </xdr:cNvPr>
        <xdr:cNvSpPr txBox="1"/>
      </xdr:nvSpPr>
      <xdr:spPr>
        <a:xfrm>
          <a:off x="9467850" y="1598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9363075" y="162045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F00-0000CF010000}"/>
            </a:ext>
          </a:extLst>
        </xdr:cNvPr>
        <xdr:cNvSpPr txBox="1"/>
      </xdr:nvSpPr>
      <xdr:spPr>
        <a:xfrm>
          <a:off x="9467850" y="17230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9401175" y="1737613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8639175" y="17383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7839075" y="17382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7029450" y="17389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132080</xdr:rowOff>
    </xdr:from>
    <xdr:to>
      <xdr:col>36</xdr:col>
      <xdr:colOff>165100</xdr:colOff>
      <xdr:row>107</xdr:row>
      <xdr:rowOff>62230</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6238875" y="17448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25400</xdr:rowOff>
    </xdr:from>
    <xdr:to>
      <xdr:col>55</xdr:col>
      <xdr:colOff>50800</xdr:colOff>
      <xdr:row>108</xdr:row>
      <xdr:rowOff>127000</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9401175" y="176879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111777</xdr:rowOff>
    </xdr:from>
    <xdr:ext cx="469744" cy="259045"/>
    <xdr:sp macro="" textlink="">
      <xdr:nvSpPr>
        <xdr:cNvPr id="475" name="【市民会館】&#10;一人当たり面積該当値テキスト">
          <a:extLst>
            <a:ext uri="{FF2B5EF4-FFF2-40B4-BE49-F238E27FC236}">
              <a16:creationId xmlns:a16="http://schemas.microsoft.com/office/drawing/2014/main" id="{00000000-0008-0000-0F00-0000DB010000}"/>
            </a:ext>
          </a:extLst>
        </xdr:cNvPr>
        <xdr:cNvSpPr txBox="1"/>
      </xdr:nvSpPr>
      <xdr:spPr>
        <a:xfrm>
          <a:off x="9467850" y="1759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27305</xdr:rowOff>
    </xdr:from>
    <xdr:to>
      <xdr:col>50</xdr:col>
      <xdr:colOff>165100</xdr:colOff>
      <xdr:row>108</xdr:row>
      <xdr:rowOff>128905</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8639175" y="176898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76200</xdr:rowOff>
    </xdr:from>
    <xdr:to>
      <xdr:col>55</xdr:col>
      <xdr:colOff>0</xdr:colOff>
      <xdr:row>108</xdr:row>
      <xdr:rowOff>78105</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8686800" y="1773555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29211</xdr:rowOff>
    </xdr:from>
    <xdr:to>
      <xdr:col>46</xdr:col>
      <xdr:colOff>38100</xdr:colOff>
      <xdr:row>108</xdr:row>
      <xdr:rowOff>130811</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7839075" y="176853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78105</xdr:rowOff>
    </xdr:from>
    <xdr:to>
      <xdr:col>50</xdr:col>
      <xdr:colOff>114300</xdr:colOff>
      <xdr:row>108</xdr:row>
      <xdr:rowOff>80011</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7886700" y="17737455"/>
          <a:ext cx="8001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29211</xdr:rowOff>
    </xdr:from>
    <xdr:to>
      <xdr:col>41</xdr:col>
      <xdr:colOff>101600</xdr:colOff>
      <xdr:row>108</xdr:row>
      <xdr:rowOff>130811</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7029450" y="17685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80011</xdr:rowOff>
    </xdr:from>
    <xdr:to>
      <xdr:col>45</xdr:col>
      <xdr:colOff>177800</xdr:colOff>
      <xdr:row>108</xdr:row>
      <xdr:rowOff>80011</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7077075" y="1774253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31114</xdr:rowOff>
    </xdr:from>
    <xdr:to>
      <xdr:col>36</xdr:col>
      <xdr:colOff>165100</xdr:colOff>
      <xdr:row>108</xdr:row>
      <xdr:rowOff>132714</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6238875" y="176872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80011</xdr:rowOff>
    </xdr:from>
    <xdr:to>
      <xdr:col>41</xdr:col>
      <xdr:colOff>50800</xdr:colOff>
      <xdr:row>108</xdr:row>
      <xdr:rowOff>81914</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6286500" y="17742536"/>
          <a:ext cx="790575"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00000000-0008-0000-0F00-0000E4010000}"/>
            </a:ext>
          </a:extLst>
        </xdr:cNvPr>
        <xdr:cNvSpPr txBox="1"/>
      </xdr:nvSpPr>
      <xdr:spPr>
        <a:xfrm>
          <a:off x="8458277" y="1715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00000000-0008-0000-0F00-0000E5010000}"/>
            </a:ext>
          </a:extLst>
        </xdr:cNvPr>
        <xdr:cNvSpPr txBox="1"/>
      </xdr:nvSpPr>
      <xdr:spPr>
        <a:xfrm>
          <a:off x="7677227" y="1716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00000000-0008-0000-0F00-0000E6010000}"/>
            </a:ext>
          </a:extLst>
        </xdr:cNvPr>
        <xdr:cNvSpPr txBox="1"/>
      </xdr:nvSpPr>
      <xdr:spPr>
        <a:xfrm>
          <a:off x="6867602" y="1716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78757</xdr:rowOff>
    </xdr:from>
    <xdr:ext cx="469744" cy="259045"/>
    <xdr:sp macro="" textlink="">
      <xdr:nvSpPr>
        <xdr:cNvPr id="487" name="n_4aveValue【市民会館】&#10;一人当たり面積">
          <a:extLst>
            <a:ext uri="{FF2B5EF4-FFF2-40B4-BE49-F238E27FC236}">
              <a16:creationId xmlns:a16="http://schemas.microsoft.com/office/drawing/2014/main" id="{00000000-0008-0000-0F00-0000E7010000}"/>
            </a:ext>
          </a:extLst>
        </xdr:cNvPr>
        <xdr:cNvSpPr txBox="1"/>
      </xdr:nvSpPr>
      <xdr:spPr>
        <a:xfrm>
          <a:off x="6067502" y="1722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120032</xdr:rowOff>
    </xdr:from>
    <xdr:ext cx="469744" cy="259045"/>
    <xdr:sp macro="" textlink="">
      <xdr:nvSpPr>
        <xdr:cNvPr id="488" name="n_1mainValue【市民会館】&#10;一人当たり面積">
          <a:extLst>
            <a:ext uri="{FF2B5EF4-FFF2-40B4-BE49-F238E27FC236}">
              <a16:creationId xmlns:a16="http://schemas.microsoft.com/office/drawing/2014/main" id="{00000000-0008-0000-0F00-0000E8010000}"/>
            </a:ext>
          </a:extLst>
        </xdr:cNvPr>
        <xdr:cNvSpPr txBox="1"/>
      </xdr:nvSpPr>
      <xdr:spPr>
        <a:xfrm>
          <a:off x="8458277" y="1778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121938</xdr:rowOff>
    </xdr:from>
    <xdr:ext cx="469744" cy="259045"/>
    <xdr:sp macro="" textlink="">
      <xdr:nvSpPr>
        <xdr:cNvPr id="489" name="n_2mainValue【市民会館】&#10;一人当たり面積">
          <a:extLst>
            <a:ext uri="{FF2B5EF4-FFF2-40B4-BE49-F238E27FC236}">
              <a16:creationId xmlns:a16="http://schemas.microsoft.com/office/drawing/2014/main" id="{00000000-0008-0000-0F00-0000E9010000}"/>
            </a:ext>
          </a:extLst>
        </xdr:cNvPr>
        <xdr:cNvSpPr txBox="1"/>
      </xdr:nvSpPr>
      <xdr:spPr>
        <a:xfrm>
          <a:off x="7677227" y="1778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121938</xdr:rowOff>
    </xdr:from>
    <xdr:ext cx="469744" cy="259045"/>
    <xdr:sp macro="" textlink="">
      <xdr:nvSpPr>
        <xdr:cNvPr id="490" name="n_3mainValue【市民会館】&#10;一人当たり面積">
          <a:extLst>
            <a:ext uri="{FF2B5EF4-FFF2-40B4-BE49-F238E27FC236}">
              <a16:creationId xmlns:a16="http://schemas.microsoft.com/office/drawing/2014/main" id="{00000000-0008-0000-0F00-0000EA010000}"/>
            </a:ext>
          </a:extLst>
        </xdr:cNvPr>
        <xdr:cNvSpPr txBox="1"/>
      </xdr:nvSpPr>
      <xdr:spPr>
        <a:xfrm>
          <a:off x="6867602" y="1778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123841</xdr:rowOff>
    </xdr:from>
    <xdr:ext cx="469744" cy="259045"/>
    <xdr:sp macro="" textlink="">
      <xdr:nvSpPr>
        <xdr:cNvPr id="491" name="n_4mainValue【市民会館】&#10;一人当たり面積">
          <a:extLst>
            <a:ext uri="{FF2B5EF4-FFF2-40B4-BE49-F238E27FC236}">
              <a16:creationId xmlns:a16="http://schemas.microsoft.com/office/drawing/2014/main" id="{00000000-0008-0000-0F00-0000EB010000}"/>
            </a:ext>
          </a:extLst>
        </xdr:cNvPr>
        <xdr:cNvSpPr txBox="1"/>
      </xdr:nvSpPr>
      <xdr:spPr>
        <a:xfrm>
          <a:off x="6067502" y="1778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00000000-0008-0000-0F00-00000302000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flipV="1">
          <a:off x="14696439" y="5380355"/>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00000000-0008-0000-0F00-000005020000}"/>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0000000-0008-0000-0F00-000007020000}"/>
            </a:ext>
          </a:extLst>
        </xdr:cNvPr>
        <xdr:cNvSpPr txBox="1"/>
      </xdr:nvSpPr>
      <xdr:spPr>
        <a:xfrm>
          <a:off x="14735175" y="51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4611350" y="5380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00000000-0008-0000-0F00-000009020000}"/>
            </a:ext>
          </a:extLst>
        </xdr:cNvPr>
        <xdr:cNvSpPr txBox="1"/>
      </xdr:nvSpPr>
      <xdr:spPr>
        <a:xfrm>
          <a:off x="14735175" y="596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4649450" y="60966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3887450" y="6096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096875" y="60845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132080</xdr:rowOff>
    </xdr:from>
    <xdr:to>
      <xdr:col>67</xdr:col>
      <xdr:colOff>101600</xdr:colOff>
      <xdr:row>38</xdr:row>
      <xdr:rowOff>62230</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1487150" y="61328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82550</xdr:rowOff>
    </xdr:from>
    <xdr:to>
      <xdr:col>85</xdr:col>
      <xdr:colOff>177800</xdr:colOff>
      <xdr:row>39</xdr:row>
      <xdr:rowOff>12700</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4649450" y="62484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60977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00000000-0008-0000-0F00-000015020000}"/>
            </a:ext>
          </a:extLst>
        </xdr:cNvPr>
        <xdr:cNvSpPr txBox="1"/>
      </xdr:nvSpPr>
      <xdr:spPr>
        <a:xfrm>
          <a:off x="14735175" y="622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166370</xdr:rowOff>
    </xdr:from>
    <xdr:to>
      <xdr:col>81</xdr:col>
      <xdr:colOff>101600</xdr:colOff>
      <xdr:row>38</xdr:row>
      <xdr:rowOff>96520</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3887450" y="61639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45720</xdr:rowOff>
    </xdr:from>
    <xdr:to>
      <xdr:col>85</xdr:col>
      <xdr:colOff>127000</xdr:colOff>
      <xdr:row>38</xdr:row>
      <xdr:rowOff>133350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3935075" y="6211570"/>
          <a:ext cx="762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114935</xdr:rowOff>
    </xdr:from>
    <xdr:to>
      <xdr:col>76</xdr:col>
      <xdr:colOff>165100</xdr:colOff>
      <xdr:row>38</xdr:row>
      <xdr:rowOff>45085</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3096875" y="61156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165735</xdr:rowOff>
    </xdr:from>
    <xdr:to>
      <xdr:col>81</xdr:col>
      <xdr:colOff>50800</xdr:colOff>
      <xdr:row>38</xdr:row>
      <xdr:rowOff>45720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3144500" y="6163310"/>
          <a:ext cx="79057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31115</xdr:rowOff>
    </xdr:from>
    <xdr:to>
      <xdr:col>72</xdr:col>
      <xdr:colOff>38100</xdr:colOff>
      <xdr:row>38</xdr:row>
      <xdr:rowOff>132715</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2296775" y="61906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165735</xdr:rowOff>
    </xdr:from>
    <xdr:to>
      <xdr:col>76</xdr:col>
      <xdr:colOff>114300</xdr:colOff>
      <xdr:row>38</xdr:row>
      <xdr:rowOff>81915</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flipV="1">
          <a:off x="12344400" y="6163310"/>
          <a:ext cx="8001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12065</xdr:rowOff>
    </xdr:from>
    <xdr:to>
      <xdr:col>67</xdr:col>
      <xdr:colOff>101600</xdr:colOff>
      <xdr:row>38</xdr:row>
      <xdr:rowOff>113665</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1487150" y="61715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62865</xdr:rowOff>
    </xdr:from>
    <xdr:to>
      <xdr:col>71</xdr:col>
      <xdr:colOff>177800</xdr:colOff>
      <xdr:row>38</xdr:row>
      <xdr:rowOff>81915</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1534775" y="622871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3745219" y="588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2964169" y="5869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2164069"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78757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13544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87647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374521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36212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2964169"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123842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164069"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13544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F00-00003C02000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19954239" y="5473729"/>
          <a:ext cx="0" cy="1374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F00-00003E020000}"/>
            </a:ext>
          </a:extLst>
        </xdr:cNvPr>
        <xdr:cNvSpPr txBox="1"/>
      </xdr:nvSpPr>
      <xdr:spPr>
        <a:xfrm>
          <a:off x="19992975" y="6855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9878675" y="68481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F00-000040020000}"/>
            </a:ext>
          </a:extLst>
        </xdr:cNvPr>
        <xdr:cNvSpPr txBox="1"/>
      </xdr:nvSpPr>
      <xdr:spPr>
        <a:xfrm>
          <a:off x="19992975" y="525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9878675" y="5473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F00-000042020000}"/>
            </a:ext>
          </a:extLst>
        </xdr:cNvPr>
        <xdr:cNvSpPr txBox="1"/>
      </xdr:nvSpPr>
      <xdr:spPr>
        <a:xfrm>
          <a:off x="19992975" y="6217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9897725" y="63530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9154775" y="63694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18345150" y="63793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7554575" y="63931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121526</xdr:rowOff>
    </xdr:from>
    <xdr:to>
      <xdr:col>98</xdr:col>
      <xdr:colOff>38100</xdr:colOff>
      <xdr:row>40</xdr:row>
      <xdr:rowOff>51676</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6754475" y="644930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31854</xdr:rowOff>
    </xdr:from>
    <xdr:to>
      <xdr:col>116</xdr:col>
      <xdr:colOff>114300</xdr:colOff>
      <xdr:row>41</xdr:row>
      <xdr:rowOff>133454</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19897725" y="66771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118231</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F00-00004E020000}"/>
            </a:ext>
          </a:extLst>
        </xdr:cNvPr>
        <xdr:cNvSpPr txBox="1"/>
      </xdr:nvSpPr>
      <xdr:spPr>
        <a:xfrm>
          <a:off x="19992975" y="660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34106</xdr:rowOff>
    </xdr:from>
    <xdr:to>
      <xdr:col>112</xdr:col>
      <xdr:colOff>38100</xdr:colOff>
      <xdr:row>41</xdr:row>
      <xdr:rowOff>135706</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19154775" y="667938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82654</xdr:rowOff>
    </xdr:from>
    <xdr:to>
      <xdr:col>116</xdr:col>
      <xdr:colOff>63500</xdr:colOff>
      <xdr:row>41</xdr:row>
      <xdr:rowOff>84906</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19202400" y="6734279"/>
          <a:ext cx="752475"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35588</xdr:rowOff>
    </xdr:from>
    <xdr:to>
      <xdr:col>107</xdr:col>
      <xdr:colOff>101600</xdr:colOff>
      <xdr:row>41</xdr:row>
      <xdr:rowOff>137188</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18345150" y="668403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84906</xdr:rowOff>
    </xdr:from>
    <xdr:to>
      <xdr:col>111</xdr:col>
      <xdr:colOff>177800</xdr:colOff>
      <xdr:row>41</xdr:row>
      <xdr:rowOff>86388</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flipV="1">
          <a:off x="18392775" y="673653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26608</xdr:rowOff>
    </xdr:from>
    <xdr:to>
      <xdr:col>102</xdr:col>
      <xdr:colOff>165100</xdr:colOff>
      <xdr:row>41</xdr:row>
      <xdr:rowOff>128208</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7554575" y="66782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77408</xdr:rowOff>
    </xdr:from>
    <xdr:to>
      <xdr:col>107</xdr:col>
      <xdr:colOff>50800</xdr:colOff>
      <xdr:row>41</xdr:row>
      <xdr:rowOff>86388</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7602200" y="6725858"/>
          <a:ext cx="790575" cy="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23747</xdr:rowOff>
    </xdr:from>
    <xdr:to>
      <xdr:col>98</xdr:col>
      <xdr:colOff>38100</xdr:colOff>
      <xdr:row>41</xdr:row>
      <xdr:rowOff>125347</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16754475" y="66753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74547</xdr:rowOff>
    </xdr:from>
    <xdr:to>
      <xdr:col>102</xdr:col>
      <xdr:colOff>114300</xdr:colOff>
      <xdr:row>41</xdr:row>
      <xdr:rowOff>77408</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6802100" y="6722997"/>
          <a:ext cx="800100" cy="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8915595" y="6163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18134545" y="616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7324920" y="6171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68203</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6563486" y="622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126833</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8944736" y="677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128315</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18163686" y="6773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119335</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7354061" y="677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116474</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6563486" y="676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0000000-0008-0000-0F00-00007602000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flipV="1">
          <a:off x="14696439" y="90773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00000000-0008-0000-0F00-000078020000}"/>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0000000-0008-0000-0F00-00007A020000}"/>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0000000-0008-0000-0F00-00007C020000}"/>
            </a:ext>
          </a:extLst>
        </xdr:cNvPr>
        <xdr:cNvSpPr txBox="1"/>
      </xdr:nvSpPr>
      <xdr:spPr>
        <a:xfrm>
          <a:off x="14735175" y="9486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4649450" y="9622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3887450" y="9599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3096875" y="957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2296775" y="95370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65405</xdr:rowOff>
    </xdr:from>
    <xdr:to>
      <xdr:col>67</xdr:col>
      <xdr:colOff>101600</xdr:colOff>
      <xdr:row>58</xdr:row>
      <xdr:rowOff>167005</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1487150" y="94697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4649450" y="98310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87647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0000000-0008-0000-0F00-000088020000}"/>
            </a:ext>
          </a:extLst>
        </xdr:cNvPr>
        <xdr:cNvSpPr txBox="1"/>
      </xdr:nvSpPr>
      <xdr:spPr>
        <a:xfrm>
          <a:off x="14735175"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4445</xdr:rowOff>
    </xdr:from>
    <xdr:to>
      <xdr:col>81</xdr:col>
      <xdr:colOff>101600</xdr:colOff>
      <xdr:row>60</xdr:row>
      <xdr:rowOff>106045</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3887450" y="97326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55245</xdr:rowOff>
    </xdr:from>
    <xdr:to>
      <xdr:col>85</xdr:col>
      <xdr:colOff>127000</xdr:colOff>
      <xdr:row>60</xdr:row>
      <xdr:rowOff>160020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3935075" y="9780270"/>
          <a:ext cx="7620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122555</xdr:rowOff>
    </xdr:from>
    <xdr:to>
      <xdr:col>76</xdr:col>
      <xdr:colOff>165100</xdr:colOff>
      <xdr:row>60</xdr:row>
      <xdr:rowOff>52705</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3096875" y="96888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1905</xdr:rowOff>
    </xdr:from>
    <xdr:to>
      <xdr:col>81</xdr:col>
      <xdr:colOff>50800</xdr:colOff>
      <xdr:row>60</xdr:row>
      <xdr:rowOff>55245</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3144500" y="9726930"/>
          <a:ext cx="79057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69215</xdr:rowOff>
    </xdr:from>
    <xdr:to>
      <xdr:col>72</xdr:col>
      <xdr:colOff>38100</xdr:colOff>
      <xdr:row>59</xdr:row>
      <xdr:rowOff>170815</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2296775" y="96291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120015</xdr:rowOff>
    </xdr:from>
    <xdr:to>
      <xdr:col>76</xdr:col>
      <xdr:colOff>114300</xdr:colOff>
      <xdr:row>60</xdr:row>
      <xdr:rowOff>1905</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344400" y="9686290"/>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13970</xdr:rowOff>
    </xdr:from>
    <xdr:to>
      <xdr:col>67</xdr:col>
      <xdr:colOff>101600</xdr:colOff>
      <xdr:row>59</xdr:row>
      <xdr:rowOff>115570</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1487150" y="95738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64770</xdr:rowOff>
    </xdr:from>
    <xdr:to>
      <xdr:col>71</xdr:col>
      <xdr:colOff>177800</xdr:colOff>
      <xdr:row>59</xdr:row>
      <xdr:rowOff>120015</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1534775" y="9631045"/>
          <a:ext cx="809625"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3745219"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2964169" y="936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2164069"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12082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1354444" y="924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97172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3745219" y="982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43832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2964169" y="977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161942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2164069"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106697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1354444" y="966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0000000-0008-0000-0F00-0000B102000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flipV="1">
          <a:off x="19954239" y="916214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0000000-0008-0000-0F00-0000B3020000}"/>
            </a:ext>
          </a:extLst>
        </xdr:cNvPr>
        <xdr:cNvSpPr txBox="1"/>
      </xdr:nvSpPr>
      <xdr:spPr>
        <a:xfrm>
          <a:off x="19992975" y="10497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9878675" y="10493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0000000-0008-0000-0F00-0000B5020000}"/>
            </a:ext>
          </a:extLst>
        </xdr:cNvPr>
        <xdr:cNvSpPr txBox="1"/>
      </xdr:nvSpPr>
      <xdr:spPr>
        <a:xfrm>
          <a:off x="19992975" y="894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9878675" y="91621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0000000-0008-0000-0F00-0000B7020000}"/>
            </a:ext>
          </a:extLst>
        </xdr:cNvPr>
        <xdr:cNvSpPr txBox="1"/>
      </xdr:nvSpPr>
      <xdr:spPr>
        <a:xfrm>
          <a:off x="19992975" y="100747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19897725"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19154775" y="10213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18345150"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7554575" y="102137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145143</xdr:rowOff>
    </xdr:from>
    <xdr:to>
      <xdr:col>98</xdr:col>
      <xdr:colOff>38100</xdr:colOff>
      <xdr:row>63</xdr:row>
      <xdr:rowOff>75293</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6754475" y="101908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81462</xdr:rowOff>
    </xdr:from>
    <xdr:to>
      <xdr:col>116</xdr:col>
      <xdr:colOff>114300</xdr:colOff>
      <xdr:row>64</xdr:row>
      <xdr:rowOff>11612</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19897725" y="102954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59889</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0000000-0008-0000-0F00-0000C3020000}"/>
            </a:ext>
          </a:extLst>
        </xdr:cNvPr>
        <xdr:cNvSpPr txBox="1"/>
      </xdr:nvSpPr>
      <xdr:spPr>
        <a:xfrm>
          <a:off x="19992975" y="1027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84727</xdr:rowOff>
    </xdr:from>
    <xdr:to>
      <xdr:col>112</xdr:col>
      <xdr:colOff>38100</xdr:colOff>
      <xdr:row>64</xdr:row>
      <xdr:rowOff>14877</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19154775" y="1029870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132262</xdr:rowOff>
    </xdr:from>
    <xdr:to>
      <xdr:col>116</xdr:col>
      <xdr:colOff>63500</xdr:colOff>
      <xdr:row>63</xdr:row>
      <xdr:rowOff>135527</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flipV="1">
          <a:off x="19202400" y="10343062"/>
          <a:ext cx="7524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84727</xdr:rowOff>
    </xdr:from>
    <xdr:to>
      <xdr:col>107</xdr:col>
      <xdr:colOff>101600</xdr:colOff>
      <xdr:row>64</xdr:row>
      <xdr:rowOff>14877</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18345150" y="1029870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135527</xdr:rowOff>
    </xdr:from>
    <xdr:to>
      <xdr:col>111</xdr:col>
      <xdr:colOff>177800</xdr:colOff>
      <xdr:row>63</xdr:row>
      <xdr:rowOff>135527</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18392775" y="1034632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87993</xdr:rowOff>
    </xdr:from>
    <xdr:to>
      <xdr:col>102</xdr:col>
      <xdr:colOff>165100</xdr:colOff>
      <xdr:row>64</xdr:row>
      <xdr:rowOff>18143</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17554575" y="102956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135527</xdr:rowOff>
    </xdr:from>
    <xdr:to>
      <xdr:col>107</xdr:col>
      <xdr:colOff>50800</xdr:colOff>
      <xdr:row>63</xdr:row>
      <xdr:rowOff>138793</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flipV="1">
          <a:off x="17602200" y="10346327"/>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71665</xdr:rowOff>
    </xdr:from>
    <xdr:to>
      <xdr:col>98</xdr:col>
      <xdr:colOff>38100</xdr:colOff>
      <xdr:row>64</xdr:row>
      <xdr:rowOff>1815</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16754475" y="102792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122465</xdr:rowOff>
    </xdr:from>
    <xdr:to>
      <xdr:col>102</xdr:col>
      <xdr:colOff>114300</xdr:colOff>
      <xdr:row>63</xdr:row>
      <xdr:rowOff>138793</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6802100" y="10336440"/>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00000000-0008-0000-0F00-0000CC020000}"/>
            </a:ext>
          </a:extLst>
        </xdr:cNvPr>
        <xdr:cNvSpPr txBox="1"/>
      </xdr:nvSpPr>
      <xdr:spPr>
        <a:xfrm>
          <a:off x="18983402" y="1000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00000000-0008-0000-0F00-0000CD020000}"/>
            </a:ext>
          </a:extLst>
        </xdr:cNvPr>
        <xdr:cNvSpPr txBox="1"/>
      </xdr:nvSpPr>
      <xdr:spPr>
        <a:xfrm>
          <a:off x="18183302" y="1000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00000000-0008-0000-0F00-0000CE020000}"/>
            </a:ext>
          </a:extLst>
        </xdr:cNvPr>
        <xdr:cNvSpPr txBox="1"/>
      </xdr:nvSpPr>
      <xdr:spPr>
        <a:xfrm>
          <a:off x="17383202" y="1000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91820</xdr:rowOff>
    </xdr:from>
    <xdr:ext cx="469744" cy="259045"/>
    <xdr:sp macro="" textlink="">
      <xdr:nvSpPr>
        <xdr:cNvPr id="719" name="n_4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16592627" y="9975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6004</xdr:rowOff>
    </xdr:from>
    <xdr:ext cx="469744" cy="259045"/>
    <xdr:sp macro="" textlink="">
      <xdr:nvSpPr>
        <xdr:cNvPr id="720" name="n_1mainValue【保健センター・保健所】&#10;一人当たり面積">
          <a:extLst>
            <a:ext uri="{FF2B5EF4-FFF2-40B4-BE49-F238E27FC236}">
              <a16:creationId xmlns:a16="http://schemas.microsoft.com/office/drawing/2014/main" id="{00000000-0008-0000-0F00-0000D0020000}"/>
            </a:ext>
          </a:extLst>
        </xdr:cNvPr>
        <xdr:cNvSpPr txBox="1"/>
      </xdr:nvSpPr>
      <xdr:spPr>
        <a:xfrm>
          <a:off x="18983402" y="10381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6004</xdr:rowOff>
    </xdr:from>
    <xdr:ext cx="469744" cy="259045"/>
    <xdr:sp macro="" textlink="">
      <xdr:nvSpPr>
        <xdr:cNvPr id="721" name="n_2mainValue【保健センター・保健所】&#10;一人当たり面積">
          <a:extLst>
            <a:ext uri="{FF2B5EF4-FFF2-40B4-BE49-F238E27FC236}">
              <a16:creationId xmlns:a16="http://schemas.microsoft.com/office/drawing/2014/main" id="{00000000-0008-0000-0F00-0000D1020000}"/>
            </a:ext>
          </a:extLst>
        </xdr:cNvPr>
        <xdr:cNvSpPr txBox="1"/>
      </xdr:nvSpPr>
      <xdr:spPr>
        <a:xfrm>
          <a:off x="18183302" y="10381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9270</xdr:rowOff>
    </xdr:from>
    <xdr:ext cx="469744" cy="259045"/>
    <xdr:sp macro="" textlink="">
      <xdr:nvSpPr>
        <xdr:cNvPr id="722" name="n_3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17383202" y="10385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164392</xdr:rowOff>
    </xdr:from>
    <xdr:ext cx="469744" cy="259045"/>
    <xdr:sp macro="" textlink="">
      <xdr:nvSpPr>
        <xdr:cNvPr id="723" name="n_4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16592627" y="1037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0000000-0008-0000-0F00-0000EB020000}"/>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flipV="1">
          <a:off x="14696439" y="12505055"/>
          <a:ext cx="0" cy="1544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00000000-0008-0000-0F00-0000ED020000}"/>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0000000-0008-0000-0F00-0000EF020000}"/>
            </a:ext>
          </a:extLst>
        </xdr:cNvPr>
        <xdr:cNvSpPr txBox="1"/>
      </xdr:nvSpPr>
      <xdr:spPr>
        <a:xfrm>
          <a:off x="14735175" y="1229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4611350" y="1250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0000000-0008-0000-0F00-0000F1020000}"/>
            </a:ext>
          </a:extLst>
        </xdr:cNvPr>
        <xdr:cNvSpPr txBox="1"/>
      </xdr:nvSpPr>
      <xdr:spPr>
        <a:xfrm>
          <a:off x="14735175" y="13217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4649450" y="13353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3887450" y="1335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3096875" y="133280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22967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1487150" y="132842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55880</xdr:rowOff>
    </xdr:from>
    <xdr:to>
      <xdr:col>85</xdr:col>
      <xdr:colOff>177800</xdr:colOff>
      <xdr:row>83</xdr:row>
      <xdr:rowOff>157480</xdr:rowOff>
    </xdr:to>
    <xdr:sp macro="" textlink="">
      <xdr:nvSpPr>
        <xdr:cNvPr id="764" name="楕円 763">
          <a:extLst>
            <a:ext uri="{FF2B5EF4-FFF2-40B4-BE49-F238E27FC236}">
              <a16:creationId xmlns:a16="http://schemas.microsoft.com/office/drawing/2014/main" id="{00000000-0008-0000-0F00-0000FC020000}"/>
            </a:ext>
          </a:extLst>
        </xdr:cNvPr>
        <xdr:cNvSpPr/>
      </xdr:nvSpPr>
      <xdr:spPr>
        <a:xfrm>
          <a:off x="14649450" y="135051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34307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0000000-0008-0000-0F00-0000FD020000}"/>
            </a:ext>
          </a:extLst>
        </xdr:cNvPr>
        <xdr:cNvSpPr txBox="1"/>
      </xdr:nvSpPr>
      <xdr:spPr>
        <a:xfrm>
          <a:off x="14735175"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147320</xdr:rowOff>
    </xdr:from>
    <xdr:to>
      <xdr:col>81</xdr:col>
      <xdr:colOff>101600</xdr:colOff>
      <xdr:row>83</xdr:row>
      <xdr:rowOff>77470</xdr:rowOff>
    </xdr:to>
    <xdr:sp macro="" textlink="">
      <xdr:nvSpPr>
        <xdr:cNvPr id="766" name="楕円 765">
          <a:extLst>
            <a:ext uri="{FF2B5EF4-FFF2-40B4-BE49-F238E27FC236}">
              <a16:creationId xmlns:a16="http://schemas.microsoft.com/office/drawing/2014/main" id="{00000000-0008-0000-0F00-0000FE020000}"/>
            </a:ext>
          </a:extLst>
        </xdr:cNvPr>
        <xdr:cNvSpPr/>
      </xdr:nvSpPr>
      <xdr:spPr>
        <a:xfrm>
          <a:off x="13887450" y="13431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26670</xdr:rowOff>
    </xdr:from>
    <xdr:to>
      <xdr:col>85</xdr:col>
      <xdr:colOff>127000</xdr:colOff>
      <xdr:row>83</xdr:row>
      <xdr:rowOff>106680</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a:off x="13935075" y="13479145"/>
          <a:ext cx="76200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107314</xdr:rowOff>
    </xdr:from>
    <xdr:to>
      <xdr:col>76</xdr:col>
      <xdr:colOff>165100</xdr:colOff>
      <xdr:row>83</xdr:row>
      <xdr:rowOff>37464</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3096875" y="133915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158114</xdr:rowOff>
    </xdr:from>
    <xdr:to>
      <xdr:col>81</xdr:col>
      <xdr:colOff>50800</xdr:colOff>
      <xdr:row>83</xdr:row>
      <xdr:rowOff>26670</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3144500" y="13448664"/>
          <a:ext cx="790575"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61595</xdr:rowOff>
    </xdr:from>
    <xdr:to>
      <xdr:col>72</xdr:col>
      <xdr:colOff>38100</xdr:colOff>
      <xdr:row>82</xdr:row>
      <xdr:rowOff>163195</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2296775" y="133521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112395</xdr:rowOff>
    </xdr:from>
    <xdr:to>
      <xdr:col>76</xdr:col>
      <xdr:colOff>114300</xdr:colOff>
      <xdr:row>82</xdr:row>
      <xdr:rowOff>158114</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2344400" y="13399770"/>
          <a:ext cx="800100"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21589</xdr:rowOff>
    </xdr:from>
    <xdr:to>
      <xdr:col>67</xdr:col>
      <xdr:colOff>101600</xdr:colOff>
      <xdr:row>82</xdr:row>
      <xdr:rowOff>123189</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1487150" y="133089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72389</xdr:rowOff>
    </xdr:from>
    <xdr:to>
      <xdr:col>71</xdr:col>
      <xdr:colOff>177800</xdr:colOff>
      <xdr:row>82</xdr:row>
      <xdr:rowOff>112395</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1534775" y="13356589"/>
          <a:ext cx="809625"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4" name="n_1aveValue【消防施設】&#10;有形固定資産減価償却率">
          <a:extLst>
            <a:ext uri="{FF2B5EF4-FFF2-40B4-BE49-F238E27FC236}">
              <a16:creationId xmlns:a16="http://schemas.microsoft.com/office/drawing/2014/main" id="{00000000-0008-0000-0F00-000006030000}"/>
            </a:ext>
          </a:extLst>
        </xdr:cNvPr>
        <xdr:cNvSpPr txBox="1"/>
      </xdr:nvSpPr>
      <xdr:spPr>
        <a:xfrm>
          <a:off x="13745219" y="1313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a:extLst>
            <a:ext uri="{FF2B5EF4-FFF2-40B4-BE49-F238E27FC236}">
              <a16:creationId xmlns:a16="http://schemas.microsoft.com/office/drawing/2014/main" id="{00000000-0008-0000-0F00-000007030000}"/>
            </a:ext>
          </a:extLst>
        </xdr:cNvPr>
        <xdr:cNvSpPr txBox="1"/>
      </xdr:nvSpPr>
      <xdr:spPr>
        <a:xfrm>
          <a:off x="12964169"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6" name="n_3aveValue【消防施設】&#10;有形固定資産減価償却率">
          <a:extLst>
            <a:ext uri="{FF2B5EF4-FFF2-40B4-BE49-F238E27FC236}">
              <a16:creationId xmlns:a16="http://schemas.microsoft.com/office/drawing/2014/main" id="{00000000-0008-0000-0F00-000008030000}"/>
            </a:ext>
          </a:extLst>
        </xdr:cNvPr>
        <xdr:cNvSpPr txBox="1"/>
      </xdr:nvSpPr>
      <xdr:spPr>
        <a:xfrm>
          <a:off x="12164069"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114952</xdr:rowOff>
    </xdr:from>
    <xdr:ext cx="405111" cy="259045"/>
    <xdr:sp macro="" textlink="">
      <xdr:nvSpPr>
        <xdr:cNvPr id="777" name="n_4aveValue【消防施設】&#10;有形固定資産減価償却率">
          <a:extLst>
            <a:ext uri="{FF2B5EF4-FFF2-40B4-BE49-F238E27FC236}">
              <a16:creationId xmlns:a16="http://schemas.microsoft.com/office/drawing/2014/main" id="{00000000-0008-0000-0F00-000009030000}"/>
            </a:ext>
          </a:extLst>
        </xdr:cNvPr>
        <xdr:cNvSpPr txBox="1"/>
      </xdr:nvSpPr>
      <xdr:spPr>
        <a:xfrm>
          <a:off x="11354444" y="1307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68597</xdr:rowOff>
    </xdr:from>
    <xdr:ext cx="405111" cy="259045"/>
    <xdr:sp macro="" textlink="">
      <xdr:nvSpPr>
        <xdr:cNvPr id="778" name="n_1mainValue【消防施設】&#10;有形固定資産減価償却率">
          <a:extLst>
            <a:ext uri="{FF2B5EF4-FFF2-40B4-BE49-F238E27FC236}">
              <a16:creationId xmlns:a16="http://schemas.microsoft.com/office/drawing/2014/main" id="{00000000-0008-0000-0F00-00000A030000}"/>
            </a:ext>
          </a:extLst>
        </xdr:cNvPr>
        <xdr:cNvSpPr txBox="1"/>
      </xdr:nvSpPr>
      <xdr:spPr>
        <a:xfrm>
          <a:off x="13745219"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28591</xdr:rowOff>
    </xdr:from>
    <xdr:ext cx="405111" cy="259045"/>
    <xdr:sp macro="" textlink="">
      <xdr:nvSpPr>
        <xdr:cNvPr id="779" name="n_2mainValue【消防施設】&#10;有形固定資産減価償却率">
          <a:extLst>
            <a:ext uri="{FF2B5EF4-FFF2-40B4-BE49-F238E27FC236}">
              <a16:creationId xmlns:a16="http://schemas.microsoft.com/office/drawing/2014/main" id="{00000000-0008-0000-0F00-00000B030000}"/>
            </a:ext>
          </a:extLst>
        </xdr:cNvPr>
        <xdr:cNvSpPr txBox="1"/>
      </xdr:nvSpPr>
      <xdr:spPr>
        <a:xfrm>
          <a:off x="12964169"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154322</xdr:rowOff>
    </xdr:from>
    <xdr:ext cx="405111" cy="259045"/>
    <xdr:sp macro="" textlink="">
      <xdr:nvSpPr>
        <xdr:cNvPr id="780" name="n_3mainValue【消防施設】&#10;有形固定資産減価償却率">
          <a:extLst>
            <a:ext uri="{FF2B5EF4-FFF2-40B4-BE49-F238E27FC236}">
              <a16:creationId xmlns:a16="http://schemas.microsoft.com/office/drawing/2014/main" id="{00000000-0008-0000-0F00-00000C030000}"/>
            </a:ext>
          </a:extLst>
        </xdr:cNvPr>
        <xdr:cNvSpPr txBox="1"/>
      </xdr:nvSpPr>
      <xdr:spPr>
        <a:xfrm>
          <a:off x="12164069" y="1344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114316</xdr:rowOff>
    </xdr:from>
    <xdr:ext cx="405111" cy="259045"/>
    <xdr:sp macro="" textlink="">
      <xdr:nvSpPr>
        <xdr:cNvPr id="781" name="n_4mainValue【消防施設】&#10;有形固定資産減価償却率">
          <a:extLst>
            <a:ext uri="{FF2B5EF4-FFF2-40B4-BE49-F238E27FC236}">
              <a16:creationId xmlns:a16="http://schemas.microsoft.com/office/drawing/2014/main" id="{00000000-0008-0000-0F00-00000D030000}"/>
            </a:ext>
          </a:extLst>
        </xdr:cNvPr>
        <xdr:cNvSpPr txBox="1"/>
      </xdr:nvSpPr>
      <xdr:spPr>
        <a:xfrm>
          <a:off x="11354444" y="13401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F00-000026030000}"/>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flipV="1">
          <a:off x="19954239" y="12542067"/>
          <a:ext cx="0" cy="1519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F00-000028030000}"/>
            </a:ext>
          </a:extLst>
        </xdr:cNvPr>
        <xdr:cNvSpPr txBox="1"/>
      </xdr:nvSpPr>
      <xdr:spPr>
        <a:xfrm>
          <a:off x="19992975" y="1406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19878675" y="14061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F00-00002A030000}"/>
            </a:ext>
          </a:extLst>
        </xdr:cNvPr>
        <xdr:cNvSpPr txBox="1"/>
      </xdr:nvSpPr>
      <xdr:spPr>
        <a:xfrm>
          <a:off x="19992975" y="1232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9878675" y="12542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F00-00002C030000}"/>
            </a:ext>
          </a:extLst>
        </xdr:cNvPr>
        <xdr:cNvSpPr txBox="1"/>
      </xdr:nvSpPr>
      <xdr:spPr>
        <a:xfrm>
          <a:off x="19992975" y="13657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19897725" y="137931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19154775" y="138028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18345150" y="13802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7554575" y="13802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150586</xdr:rowOff>
    </xdr:from>
    <xdr:to>
      <xdr:col>98</xdr:col>
      <xdr:colOff>38100</xdr:colOff>
      <xdr:row>85</xdr:row>
      <xdr:rowOff>80736</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6754475" y="137618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88537</xdr:rowOff>
    </xdr:from>
    <xdr:to>
      <xdr:col>116</xdr:col>
      <xdr:colOff>114300</xdr:colOff>
      <xdr:row>86</xdr:row>
      <xdr:rowOff>18687</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19897725" y="138585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66964</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F00-000038030000}"/>
            </a:ext>
          </a:extLst>
        </xdr:cNvPr>
        <xdr:cNvSpPr txBox="1"/>
      </xdr:nvSpPr>
      <xdr:spPr>
        <a:xfrm>
          <a:off x="19992975" y="1383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91802</xdr:rowOff>
    </xdr:from>
    <xdr:to>
      <xdr:col>112</xdr:col>
      <xdr:colOff>38100</xdr:colOff>
      <xdr:row>86</xdr:row>
      <xdr:rowOff>21952</xdr:rowOff>
    </xdr:to>
    <xdr:sp macro="" textlink="">
      <xdr:nvSpPr>
        <xdr:cNvPr id="825" name="楕円 824">
          <a:extLst>
            <a:ext uri="{FF2B5EF4-FFF2-40B4-BE49-F238E27FC236}">
              <a16:creationId xmlns:a16="http://schemas.microsoft.com/office/drawing/2014/main" id="{00000000-0008-0000-0F00-000039030000}"/>
            </a:ext>
          </a:extLst>
        </xdr:cNvPr>
        <xdr:cNvSpPr/>
      </xdr:nvSpPr>
      <xdr:spPr>
        <a:xfrm>
          <a:off x="19154775" y="138617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139337</xdr:rowOff>
    </xdr:from>
    <xdr:to>
      <xdr:col>116</xdr:col>
      <xdr:colOff>63500</xdr:colOff>
      <xdr:row>85</xdr:row>
      <xdr:rowOff>142602</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flipV="1">
          <a:off x="19202400" y="13915662"/>
          <a:ext cx="7524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95069</xdr:rowOff>
    </xdr:from>
    <xdr:to>
      <xdr:col>107</xdr:col>
      <xdr:colOff>101600</xdr:colOff>
      <xdr:row>86</xdr:row>
      <xdr:rowOff>25219</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18345150" y="138682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142602</xdr:rowOff>
    </xdr:from>
    <xdr:to>
      <xdr:col>111</xdr:col>
      <xdr:colOff>177800</xdr:colOff>
      <xdr:row>85</xdr:row>
      <xdr:rowOff>145869</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flipV="1">
          <a:off x="18392775" y="1391892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96701</xdr:rowOff>
    </xdr:from>
    <xdr:to>
      <xdr:col>102</xdr:col>
      <xdr:colOff>165100</xdr:colOff>
      <xdr:row>86</xdr:row>
      <xdr:rowOff>26851</xdr:rowOff>
    </xdr:to>
    <xdr:sp macro="" textlink="">
      <xdr:nvSpPr>
        <xdr:cNvPr id="829" name="楕円 828">
          <a:extLst>
            <a:ext uri="{FF2B5EF4-FFF2-40B4-BE49-F238E27FC236}">
              <a16:creationId xmlns:a16="http://schemas.microsoft.com/office/drawing/2014/main" id="{00000000-0008-0000-0F00-00003D030000}"/>
            </a:ext>
          </a:extLst>
        </xdr:cNvPr>
        <xdr:cNvSpPr/>
      </xdr:nvSpPr>
      <xdr:spPr>
        <a:xfrm>
          <a:off x="17554575" y="138698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145869</xdr:rowOff>
    </xdr:from>
    <xdr:to>
      <xdr:col>107</xdr:col>
      <xdr:colOff>50800</xdr:colOff>
      <xdr:row>85</xdr:row>
      <xdr:rowOff>147501</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flipV="1">
          <a:off x="17602200" y="13915844"/>
          <a:ext cx="7905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99968</xdr:rowOff>
    </xdr:from>
    <xdr:to>
      <xdr:col>98</xdr:col>
      <xdr:colOff>38100</xdr:colOff>
      <xdr:row>86</xdr:row>
      <xdr:rowOff>30118</xdr:rowOff>
    </xdr:to>
    <xdr:sp macro="" textlink="">
      <xdr:nvSpPr>
        <xdr:cNvPr id="831" name="楕円 830">
          <a:extLst>
            <a:ext uri="{FF2B5EF4-FFF2-40B4-BE49-F238E27FC236}">
              <a16:creationId xmlns:a16="http://schemas.microsoft.com/office/drawing/2014/main" id="{00000000-0008-0000-0F00-00003F030000}"/>
            </a:ext>
          </a:extLst>
        </xdr:cNvPr>
        <xdr:cNvSpPr/>
      </xdr:nvSpPr>
      <xdr:spPr>
        <a:xfrm>
          <a:off x="16754475" y="1387629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147501</xdr:rowOff>
    </xdr:from>
    <xdr:to>
      <xdr:col>102</xdr:col>
      <xdr:colOff>114300</xdr:colOff>
      <xdr:row>85</xdr:row>
      <xdr:rowOff>150768</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flipV="1">
          <a:off x="16802100" y="13917476"/>
          <a:ext cx="800100" cy="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a:extLst>
            <a:ext uri="{FF2B5EF4-FFF2-40B4-BE49-F238E27FC236}">
              <a16:creationId xmlns:a16="http://schemas.microsoft.com/office/drawing/2014/main" id="{00000000-0008-0000-0F00-000041030000}"/>
            </a:ext>
          </a:extLst>
        </xdr:cNvPr>
        <xdr:cNvSpPr txBox="1"/>
      </xdr:nvSpPr>
      <xdr:spPr>
        <a:xfrm>
          <a:off x="18983402" y="1359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00000000-0008-0000-0F00-000042030000}"/>
            </a:ext>
          </a:extLst>
        </xdr:cNvPr>
        <xdr:cNvSpPr txBox="1"/>
      </xdr:nvSpPr>
      <xdr:spPr>
        <a:xfrm>
          <a:off x="18183302" y="1360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00000000-0008-0000-0F00-000043030000}"/>
            </a:ext>
          </a:extLst>
        </xdr:cNvPr>
        <xdr:cNvSpPr txBox="1"/>
      </xdr:nvSpPr>
      <xdr:spPr>
        <a:xfrm>
          <a:off x="17383202" y="1360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97263</xdr:rowOff>
    </xdr:from>
    <xdr:ext cx="469744" cy="259045"/>
    <xdr:sp macro="" textlink="">
      <xdr:nvSpPr>
        <xdr:cNvPr id="836" name="n_4aveValue【消防施設】&#10;一人当たり面積">
          <a:extLst>
            <a:ext uri="{FF2B5EF4-FFF2-40B4-BE49-F238E27FC236}">
              <a16:creationId xmlns:a16="http://schemas.microsoft.com/office/drawing/2014/main" id="{00000000-0008-0000-0F00-000044030000}"/>
            </a:ext>
          </a:extLst>
        </xdr:cNvPr>
        <xdr:cNvSpPr txBox="1"/>
      </xdr:nvSpPr>
      <xdr:spPr>
        <a:xfrm>
          <a:off x="16592627" y="1354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13079</xdr:rowOff>
    </xdr:from>
    <xdr:ext cx="469744" cy="259045"/>
    <xdr:sp macro="" textlink="">
      <xdr:nvSpPr>
        <xdr:cNvPr id="837" name="n_1mainValue【消防施設】&#10;一人当たり面積">
          <a:extLst>
            <a:ext uri="{FF2B5EF4-FFF2-40B4-BE49-F238E27FC236}">
              <a16:creationId xmlns:a16="http://schemas.microsoft.com/office/drawing/2014/main" id="{00000000-0008-0000-0F00-000045030000}"/>
            </a:ext>
          </a:extLst>
        </xdr:cNvPr>
        <xdr:cNvSpPr txBox="1"/>
      </xdr:nvSpPr>
      <xdr:spPr>
        <a:xfrm>
          <a:off x="18983402" y="139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16346</xdr:rowOff>
    </xdr:from>
    <xdr:ext cx="469744" cy="259045"/>
    <xdr:sp macro="" textlink="">
      <xdr:nvSpPr>
        <xdr:cNvPr id="838" name="n_2mainValue【消防施設】&#10;一人当たり面積">
          <a:extLst>
            <a:ext uri="{FF2B5EF4-FFF2-40B4-BE49-F238E27FC236}">
              <a16:creationId xmlns:a16="http://schemas.microsoft.com/office/drawing/2014/main" id="{00000000-0008-0000-0F00-000046030000}"/>
            </a:ext>
          </a:extLst>
        </xdr:cNvPr>
        <xdr:cNvSpPr txBox="1"/>
      </xdr:nvSpPr>
      <xdr:spPr>
        <a:xfrm>
          <a:off x="18183302" y="1395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17978</xdr:rowOff>
    </xdr:from>
    <xdr:ext cx="469744" cy="259045"/>
    <xdr:sp macro="" textlink="">
      <xdr:nvSpPr>
        <xdr:cNvPr id="839" name="n_3mainValue【消防施設】&#10;一人当たり面積">
          <a:extLst>
            <a:ext uri="{FF2B5EF4-FFF2-40B4-BE49-F238E27FC236}">
              <a16:creationId xmlns:a16="http://schemas.microsoft.com/office/drawing/2014/main" id="{00000000-0008-0000-0F00-000047030000}"/>
            </a:ext>
          </a:extLst>
        </xdr:cNvPr>
        <xdr:cNvSpPr txBox="1"/>
      </xdr:nvSpPr>
      <xdr:spPr>
        <a:xfrm>
          <a:off x="17383202" y="1395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21245</xdr:rowOff>
    </xdr:from>
    <xdr:ext cx="469744" cy="259045"/>
    <xdr:sp macro="" textlink="">
      <xdr:nvSpPr>
        <xdr:cNvPr id="840" name="n_4mainValue【消防施設】&#10;一人当たり面積">
          <a:extLst>
            <a:ext uri="{FF2B5EF4-FFF2-40B4-BE49-F238E27FC236}">
              <a16:creationId xmlns:a16="http://schemas.microsoft.com/office/drawing/2014/main" id="{00000000-0008-0000-0F00-000048030000}"/>
            </a:ext>
          </a:extLst>
        </xdr:cNvPr>
        <xdr:cNvSpPr txBox="1"/>
      </xdr:nvSpPr>
      <xdr:spPr>
        <a:xfrm>
          <a:off x="16592627" y="1395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F00-000061030000}"/>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flipV="1">
          <a:off x="14696439" y="1626597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00000000-0008-0000-0F00-000063030000}"/>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F00-000065030000}"/>
            </a:ext>
          </a:extLst>
        </xdr:cNvPr>
        <xdr:cNvSpPr txBox="1"/>
      </xdr:nvSpPr>
      <xdr:spPr>
        <a:xfrm>
          <a:off x="14735175" y="160412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4611350" y="162659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F00-000067030000}"/>
            </a:ext>
          </a:extLst>
        </xdr:cNvPr>
        <xdr:cNvSpPr txBox="1"/>
      </xdr:nvSpPr>
      <xdr:spPr>
        <a:xfrm>
          <a:off x="14735175" y="16837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4649450"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3887450" y="16985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3096875" y="16984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2296775" y="16984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6" name="フローチャート: 判断 875">
          <a:extLst>
            <a:ext uri="{FF2B5EF4-FFF2-40B4-BE49-F238E27FC236}">
              <a16:creationId xmlns:a16="http://schemas.microsoft.com/office/drawing/2014/main" id="{00000000-0008-0000-0F00-00006C030000}"/>
            </a:ext>
          </a:extLst>
        </xdr:cNvPr>
        <xdr:cNvSpPr/>
      </xdr:nvSpPr>
      <xdr:spPr>
        <a:xfrm>
          <a:off x="11487150" y="1695159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38463</xdr:rowOff>
    </xdr:from>
    <xdr:to>
      <xdr:col>85</xdr:col>
      <xdr:colOff>177800</xdr:colOff>
      <xdr:row>106</xdr:row>
      <xdr:rowOff>140063</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4649450" y="1735491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16890</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F00-000073030000}"/>
            </a:ext>
          </a:extLst>
        </xdr:cNvPr>
        <xdr:cNvSpPr txBox="1"/>
      </xdr:nvSpPr>
      <xdr:spPr>
        <a:xfrm>
          <a:off x="14735175" y="1733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146231</xdr:rowOff>
    </xdr:from>
    <xdr:to>
      <xdr:col>81</xdr:col>
      <xdr:colOff>101600</xdr:colOff>
      <xdr:row>106</xdr:row>
      <xdr:rowOff>76381</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3887450" y="172880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25581</xdr:rowOff>
    </xdr:from>
    <xdr:to>
      <xdr:col>85</xdr:col>
      <xdr:colOff>127000</xdr:colOff>
      <xdr:row>106</xdr:row>
      <xdr:rowOff>89263</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a:off x="13935075" y="17345206"/>
          <a:ext cx="762000" cy="5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125005</xdr:rowOff>
    </xdr:from>
    <xdr:to>
      <xdr:col>76</xdr:col>
      <xdr:colOff>165100</xdr:colOff>
      <xdr:row>106</xdr:row>
      <xdr:rowOff>55155</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3096875" y="172668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4355</xdr:rowOff>
    </xdr:from>
    <xdr:to>
      <xdr:col>81</xdr:col>
      <xdr:colOff>50800</xdr:colOff>
      <xdr:row>106</xdr:row>
      <xdr:rowOff>25581</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3144500" y="17323980"/>
          <a:ext cx="790575"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103777</xdr:rowOff>
    </xdr:from>
    <xdr:to>
      <xdr:col>72</xdr:col>
      <xdr:colOff>38100</xdr:colOff>
      <xdr:row>106</xdr:row>
      <xdr:rowOff>33927</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2296775" y="172519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154577</xdr:rowOff>
    </xdr:from>
    <xdr:to>
      <xdr:col>76</xdr:col>
      <xdr:colOff>114300</xdr:colOff>
      <xdr:row>106</xdr:row>
      <xdr:rowOff>4355</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2344400" y="17299577"/>
          <a:ext cx="800100" cy="2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76019</xdr:rowOff>
    </xdr:from>
    <xdr:to>
      <xdr:col>67</xdr:col>
      <xdr:colOff>101600</xdr:colOff>
      <xdr:row>106</xdr:row>
      <xdr:rowOff>6169</xdr:rowOff>
    </xdr:to>
    <xdr:sp macro="" textlink="">
      <xdr:nvSpPr>
        <xdr:cNvPr id="890" name="楕円 889">
          <a:extLst>
            <a:ext uri="{FF2B5EF4-FFF2-40B4-BE49-F238E27FC236}">
              <a16:creationId xmlns:a16="http://schemas.microsoft.com/office/drawing/2014/main" id="{00000000-0008-0000-0F00-00007A030000}"/>
            </a:ext>
          </a:extLst>
        </xdr:cNvPr>
        <xdr:cNvSpPr/>
      </xdr:nvSpPr>
      <xdr:spPr>
        <a:xfrm>
          <a:off x="11487150" y="172210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126819</xdr:rowOff>
    </xdr:from>
    <xdr:to>
      <xdr:col>71</xdr:col>
      <xdr:colOff>177800</xdr:colOff>
      <xdr:row>105</xdr:row>
      <xdr:rowOff>154577</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a:off x="11534775" y="17268644"/>
          <a:ext cx="809625"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F00-00007C030000}"/>
            </a:ext>
          </a:extLst>
        </xdr:cNvPr>
        <xdr:cNvSpPr txBox="1"/>
      </xdr:nvSpPr>
      <xdr:spPr>
        <a:xfrm>
          <a:off x="13745219" y="167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F00-00007D030000}"/>
            </a:ext>
          </a:extLst>
        </xdr:cNvPr>
        <xdr:cNvSpPr txBox="1"/>
      </xdr:nvSpPr>
      <xdr:spPr>
        <a:xfrm>
          <a:off x="12964169" y="1676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F00-00007E030000}"/>
            </a:ext>
          </a:extLst>
        </xdr:cNvPr>
        <xdr:cNvSpPr txBox="1"/>
      </xdr:nvSpPr>
      <xdr:spPr>
        <a:xfrm>
          <a:off x="12164069" y="167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F00-00007F030000}"/>
            </a:ext>
          </a:extLst>
        </xdr:cNvPr>
        <xdr:cNvSpPr txBox="1"/>
      </xdr:nvSpPr>
      <xdr:spPr>
        <a:xfrm>
          <a:off x="11354444" y="1672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67508</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F00-000080030000}"/>
            </a:ext>
          </a:extLst>
        </xdr:cNvPr>
        <xdr:cNvSpPr txBox="1"/>
      </xdr:nvSpPr>
      <xdr:spPr>
        <a:xfrm>
          <a:off x="13745219" y="1738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46282</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F00-000081030000}"/>
            </a:ext>
          </a:extLst>
        </xdr:cNvPr>
        <xdr:cNvSpPr txBox="1"/>
      </xdr:nvSpPr>
      <xdr:spPr>
        <a:xfrm>
          <a:off x="12964169" y="1736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25054</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F00-000082030000}"/>
            </a:ext>
          </a:extLst>
        </xdr:cNvPr>
        <xdr:cNvSpPr txBox="1"/>
      </xdr:nvSpPr>
      <xdr:spPr>
        <a:xfrm>
          <a:off x="12164069" y="17344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168746</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F00-000083030000}"/>
            </a:ext>
          </a:extLst>
        </xdr:cNvPr>
        <xdr:cNvSpPr txBox="1"/>
      </xdr:nvSpPr>
      <xdr:spPr>
        <a:xfrm>
          <a:off x="11354444" y="17313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F00-00008B03000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F00-00009A03000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flipV="1">
          <a:off x="19954239" y="16276955"/>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00000000-0008-0000-0F00-00009C030000}"/>
            </a:ext>
          </a:extLst>
        </xdr:cNvPr>
        <xdr:cNvSpPr txBox="1"/>
      </xdr:nvSpPr>
      <xdr:spPr>
        <a:xfrm>
          <a:off x="19992975"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a:off x="19878675" y="176333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00000000-0008-0000-0F00-00009E030000}"/>
            </a:ext>
          </a:extLst>
        </xdr:cNvPr>
        <xdr:cNvSpPr txBox="1"/>
      </xdr:nvSpPr>
      <xdr:spPr>
        <a:xfrm>
          <a:off x="19992975" y="1605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a:off x="19878675" y="16276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a:extLst>
            <a:ext uri="{FF2B5EF4-FFF2-40B4-BE49-F238E27FC236}">
              <a16:creationId xmlns:a16="http://schemas.microsoft.com/office/drawing/2014/main" id="{00000000-0008-0000-0F00-0000A0030000}"/>
            </a:ext>
          </a:extLst>
        </xdr:cNvPr>
        <xdr:cNvSpPr txBox="1"/>
      </xdr:nvSpPr>
      <xdr:spPr>
        <a:xfrm>
          <a:off x="19992975" y="170973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00000000-0008-0000-0F00-0000A1030000}"/>
            </a:ext>
          </a:extLst>
        </xdr:cNvPr>
        <xdr:cNvSpPr/>
      </xdr:nvSpPr>
      <xdr:spPr>
        <a:xfrm>
          <a:off x="19897725" y="172523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00000000-0008-0000-0F00-0000A2030000}"/>
            </a:ext>
          </a:extLst>
        </xdr:cNvPr>
        <xdr:cNvSpPr/>
      </xdr:nvSpPr>
      <xdr:spPr>
        <a:xfrm>
          <a:off x="19154775" y="17266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00000000-0008-0000-0F00-0000A3030000}"/>
            </a:ext>
          </a:extLst>
        </xdr:cNvPr>
        <xdr:cNvSpPr/>
      </xdr:nvSpPr>
      <xdr:spPr>
        <a:xfrm>
          <a:off x="18345150" y="1726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17554575" y="17290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16754475" y="172510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F00-0000A703000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128270</xdr:rowOff>
    </xdr:from>
    <xdr:to>
      <xdr:col>116</xdr:col>
      <xdr:colOff>114300</xdr:colOff>
      <xdr:row>106</xdr:row>
      <xdr:rowOff>58420</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19897725" y="17270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106697</xdr:rowOff>
    </xdr:from>
    <xdr:ext cx="469744" cy="259045"/>
    <xdr:sp macro="" textlink="">
      <xdr:nvSpPr>
        <xdr:cNvPr id="940" name="【庁舎】&#10;一人当たり面積該当値テキスト">
          <a:extLst>
            <a:ext uri="{FF2B5EF4-FFF2-40B4-BE49-F238E27FC236}">
              <a16:creationId xmlns:a16="http://schemas.microsoft.com/office/drawing/2014/main" id="{00000000-0008-0000-0F00-0000AC030000}"/>
            </a:ext>
          </a:extLst>
        </xdr:cNvPr>
        <xdr:cNvSpPr txBox="1"/>
      </xdr:nvSpPr>
      <xdr:spPr>
        <a:xfrm>
          <a:off x="19992975" y="1724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146050</xdr:rowOff>
    </xdr:from>
    <xdr:to>
      <xdr:col>112</xdr:col>
      <xdr:colOff>38100</xdr:colOff>
      <xdr:row>106</xdr:row>
      <xdr:rowOff>76200</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19154775" y="172878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7620</xdr:rowOff>
    </xdr:from>
    <xdr:to>
      <xdr:col>116</xdr:col>
      <xdr:colOff>63500</xdr:colOff>
      <xdr:row>106</xdr:row>
      <xdr:rowOff>25400</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19202400" y="17327245"/>
          <a:ext cx="7524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152400</xdr:rowOff>
    </xdr:from>
    <xdr:to>
      <xdr:col>107</xdr:col>
      <xdr:colOff>101600</xdr:colOff>
      <xdr:row>106</xdr:row>
      <xdr:rowOff>82550</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18345150" y="172974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25400</xdr:rowOff>
    </xdr:from>
    <xdr:to>
      <xdr:col>111</xdr:col>
      <xdr:colOff>177800</xdr:colOff>
      <xdr:row>106</xdr:row>
      <xdr:rowOff>31750</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flipV="1">
          <a:off x="18392775" y="173450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154939</xdr:rowOff>
    </xdr:from>
    <xdr:to>
      <xdr:col>102</xdr:col>
      <xdr:colOff>165100</xdr:colOff>
      <xdr:row>106</xdr:row>
      <xdr:rowOff>85089</xdr:rowOff>
    </xdr:to>
    <xdr:sp macro="" textlink="">
      <xdr:nvSpPr>
        <xdr:cNvPr id="945" name="楕円 944">
          <a:extLst>
            <a:ext uri="{FF2B5EF4-FFF2-40B4-BE49-F238E27FC236}">
              <a16:creationId xmlns:a16="http://schemas.microsoft.com/office/drawing/2014/main" id="{00000000-0008-0000-0F00-0000B1030000}"/>
            </a:ext>
          </a:extLst>
        </xdr:cNvPr>
        <xdr:cNvSpPr/>
      </xdr:nvSpPr>
      <xdr:spPr>
        <a:xfrm>
          <a:off x="17554575" y="172999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31750</xdr:rowOff>
    </xdr:from>
    <xdr:to>
      <xdr:col>107</xdr:col>
      <xdr:colOff>50800</xdr:colOff>
      <xdr:row>106</xdr:row>
      <xdr:rowOff>34289</xdr:rowOff>
    </xdr:to>
    <xdr:cxnSp macro="">
      <xdr:nvCxnSpPr>
        <xdr:cNvPr id="946" name="直線コネクタ 945">
          <a:extLst>
            <a:ext uri="{FF2B5EF4-FFF2-40B4-BE49-F238E27FC236}">
              <a16:creationId xmlns:a16="http://schemas.microsoft.com/office/drawing/2014/main" id="{00000000-0008-0000-0F00-0000B2030000}"/>
            </a:ext>
          </a:extLst>
        </xdr:cNvPr>
        <xdr:cNvCxnSpPr/>
      </xdr:nvCxnSpPr>
      <xdr:spPr>
        <a:xfrm flipV="1">
          <a:off x="17602200" y="17345025"/>
          <a:ext cx="790575"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160020</xdr:rowOff>
    </xdr:from>
    <xdr:to>
      <xdr:col>98</xdr:col>
      <xdr:colOff>38100</xdr:colOff>
      <xdr:row>106</xdr:row>
      <xdr:rowOff>90170</xdr:rowOff>
    </xdr:to>
    <xdr:sp macro="" textlink="">
      <xdr:nvSpPr>
        <xdr:cNvPr id="947" name="楕円 946">
          <a:extLst>
            <a:ext uri="{FF2B5EF4-FFF2-40B4-BE49-F238E27FC236}">
              <a16:creationId xmlns:a16="http://schemas.microsoft.com/office/drawing/2014/main" id="{00000000-0008-0000-0F00-0000B3030000}"/>
            </a:ext>
          </a:extLst>
        </xdr:cNvPr>
        <xdr:cNvSpPr/>
      </xdr:nvSpPr>
      <xdr:spPr>
        <a:xfrm>
          <a:off x="16754475" y="173081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34289</xdr:rowOff>
    </xdr:from>
    <xdr:to>
      <xdr:col>102</xdr:col>
      <xdr:colOff>114300</xdr:colOff>
      <xdr:row>106</xdr:row>
      <xdr:rowOff>39370</xdr:rowOff>
    </xdr:to>
    <xdr:cxnSp macro="">
      <xdr:nvCxnSpPr>
        <xdr:cNvPr id="948" name="直線コネクタ 947">
          <a:extLst>
            <a:ext uri="{FF2B5EF4-FFF2-40B4-BE49-F238E27FC236}">
              <a16:creationId xmlns:a16="http://schemas.microsoft.com/office/drawing/2014/main" id="{00000000-0008-0000-0F00-0000B4030000}"/>
            </a:ext>
          </a:extLst>
        </xdr:cNvPr>
        <xdr:cNvCxnSpPr/>
      </xdr:nvCxnSpPr>
      <xdr:spPr>
        <a:xfrm flipV="1">
          <a:off x="16802100" y="17347564"/>
          <a:ext cx="8001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a:extLst>
            <a:ext uri="{FF2B5EF4-FFF2-40B4-BE49-F238E27FC236}">
              <a16:creationId xmlns:a16="http://schemas.microsoft.com/office/drawing/2014/main" id="{00000000-0008-0000-0F00-0000B5030000}"/>
            </a:ext>
          </a:extLst>
        </xdr:cNvPr>
        <xdr:cNvSpPr txBox="1"/>
      </xdr:nvSpPr>
      <xdr:spPr>
        <a:xfrm>
          <a:off x="18983402"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a:extLst>
            <a:ext uri="{FF2B5EF4-FFF2-40B4-BE49-F238E27FC236}">
              <a16:creationId xmlns:a16="http://schemas.microsoft.com/office/drawing/2014/main" id="{00000000-0008-0000-0F00-0000B6030000}"/>
            </a:ext>
          </a:extLst>
        </xdr:cNvPr>
        <xdr:cNvSpPr txBox="1"/>
      </xdr:nvSpPr>
      <xdr:spPr>
        <a:xfrm>
          <a:off x="18183302"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a:extLst>
            <a:ext uri="{FF2B5EF4-FFF2-40B4-BE49-F238E27FC236}">
              <a16:creationId xmlns:a16="http://schemas.microsoft.com/office/drawing/2014/main" id="{00000000-0008-0000-0F00-0000B7030000}"/>
            </a:ext>
          </a:extLst>
        </xdr:cNvPr>
        <xdr:cNvSpPr txBox="1"/>
      </xdr:nvSpPr>
      <xdr:spPr>
        <a:xfrm>
          <a:off x="17383202" y="1705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55897</xdr:rowOff>
    </xdr:from>
    <xdr:ext cx="469744" cy="259045"/>
    <xdr:sp macro="" textlink="">
      <xdr:nvSpPr>
        <xdr:cNvPr id="952" name="n_4aveValue【庁舎】&#10;一人当たり面積">
          <a:extLst>
            <a:ext uri="{FF2B5EF4-FFF2-40B4-BE49-F238E27FC236}">
              <a16:creationId xmlns:a16="http://schemas.microsoft.com/office/drawing/2014/main" id="{00000000-0008-0000-0F00-0000B8030000}"/>
            </a:ext>
          </a:extLst>
        </xdr:cNvPr>
        <xdr:cNvSpPr txBox="1"/>
      </xdr:nvSpPr>
      <xdr:spPr>
        <a:xfrm>
          <a:off x="16592627" y="1702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67327</xdr:rowOff>
    </xdr:from>
    <xdr:ext cx="469744" cy="259045"/>
    <xdr:sp macro="" textlink="">
      <xdr:nvSpPr>
        <xdr:cNvPr id="953" name="n_1mainValue【庁舎】&#10;一人当たり面積">
          <a:extLst>
            <a:ext uri="{FF2B5EF4-FFF2-40B4-BE49-F238E27FC236}">
              <a16:creationId xmlns:a16="http://schemas.microsoft.com/office/drawing/2014/main" id="{00000000-0008-0000-0F00-0000B9030000}"/>
            </a:ext>
          </a:extLst>
        </xdr:cNvPr>
        <xdr:cNvSpPr txBox="1"/>
      </xdr:nvSpPr>
      <xdr:spPr>
        <a:xfrm>
          <a:off x="18983402" y="1738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73677</xdr:rowOff>
    </xdr:from>
    <xdr:ext cx="469744" cy="259045"/>
    <xdr:sp macro="" textlink="">
      <xdr:nvSpPr>
        <xdr:cNvPr id="954" name="n_2mainValue【庁舎】&#10;一人当たり面積">
          <a:extLst>
            <a:ext uri="{FF2B5EF4-FFF2-40B4-BE49-F238E27FC236}">
              <a16:creationId xmlns:a16="http://schemas.microsoft.com/office/drawing/2014/main" id="{00000000-0008-0000-0F00-0000BA030000}"/>
            </a:ext>
          </a:extLst>
        </xdr:cNvPr>
        <xdr:cNvSpPr txBox="1"/>
      </xdr:nvSpPr>
      <xdr:spPr>
        <a:xfrm>
          <a:off x="18183302" y="1739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76216</xdr:rowOff>
    </xdr:from>
    <xdr:ext cx="469744" cy="259045"/>
    <xdr:sp macro="" textlink="">
      <xdr:nvSpPr>
        <xdr:cNvPr id="955" name="n_3mainValue【庁舎】&#10;一人当たり面積">
          <a:extLst>
            <a:ext uri="{FF2B5EF4-FFF2-40B4-BE49-F238E27FC236}">
              <a16:creationId xmlns:a16="http://schemas.microsoft.com/office/drawing/2014/main" id="{00000000-0008-0000-0F00-0000BB030000}"/>
            </a:ext>
          </a:extLst>
        </xdr:cNvPr>
        <xdr:cNvSpPr txBox="1"/>
      </xdr:nvSpPr>
      <xdr:spPr>
        <a:xfrm>
          <a:off x="17383202" y="1739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81297</xdr:rowOff>
    </xdr:from>
    <xdr:ext cx="469744" cy="259045"/>
    <xdr:sp macro="" textlink="">
      <xdr:nvSpPr>
        <xdr:cNvPr id="956" name="n_4mainValue【庁舎】&#10;一人当たり面積">
          <a:extLst>
            <a:ext uri="{FF2B5EF4-FFF2-40B4-BE49-F238E27FC236}">
              <a16:creationId xmlns:a16="http://schemas.microsoft.com/office/drawing/2014/main" id="{00000000-0008-0000-0F00-0000BC030000}"/>
            </a:ext>
          </a:extLst>
        </xdr:cNvPr>
        <xdr:cNvSpPr txBox="1"/>
      </xdr:nvSpPr>
      <xdr:spPr>
        <a:xfrm>
          <a:off x="16592627" y="1740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F00-0000BD03000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F00-0000BE03000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F00-0000BF03000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全て</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の類型において、有形固定資産減価償却率が全国平均を上回っている。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有形固定資産減価償却率も高い水準にあることから、老朽化した施設を複数所有していることがわかる。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・一人あたりの面積は、体育館・プールと福祉施設で類似団体平均を上回っている。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福祉施設については、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年度同様、一人当たり面積が類似団体平均を大きく上回っているため、利用状況や需要の変化を見極めて施設の配置や規模の最適化を図っていく。</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・庁舎については、有形固定資産減価償却率が類似団体平均を大きく上回っているため、行政機能の維持にも配慮しながら、個別施設計画をもとに計画的な長寿命化を行っていく。</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28194004</v>
      </c>
      <c r="BO4" s="407"/>
      <c r="BP4" s="407"/>
      <c r="BQ4" s="407"/>
      <c r="BR4" s="407"/>
      <c r="BS4" s="407"/>
      <c r="BT4" s="407"/>
      <c r="BU4" s="408"/>
      <c r="BV4" s="406">
        <v>24670907</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7.8</v>
      </c>
      <c r="CU4" s="413"/>
      <c r="CV4" s="413"/>
      <c r="CW4" s="413"/>
      <c r="CX4" s="413"/>
      <c r="CY4" s="413"/>
      <c r="CZ4" s="413"/>
      <c r="DA4" s="414"/>
      <c r="DB4" s="412">
        <v>9.1999999999999993</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26819042</v>
      </c>
      <c r="BO5" s="444"/>
      <c r="BP5" s="444"/>
      <c r="BQ5" s="444"/>
      <c r="BR5" s="444"/>
      <c r="BS5" s="444"/>
      <c r="BT5" s="444"/>
      <c r="BU5" s="445"/>
      <c r="BV5" s="443">
        <v>23411057</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87.5</v>
      </c>
      <c r="CU5" s="441"/>
      <c r="CV5" s="441"/>
      <c r="CW5" s="441"/>
      <c r="CX5" s="441"/>
      <c r="CY5" s="441"/>
      <c r="CZ5" s="441"/>
      <c r="DA5" s="442"/>
      <c r="DB5" s="440">
        <v>89.2</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1374962</v>
      </c>
      <c r="BO6" s="444"/>
      <c r="BP6" s="444"/>
      <c r="BQ6" s="444"/>
      <c r="BR6" s="444"/>
      <c r="BS6" s="444"/>
      <c r="BT6" s="444"/>
      <c r="BU6" s="445"/>
      <c r="BV6" s="443">
        <v>1259850</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87.7</v>
      </c>
      <c r="CU6" s="481"/>
      <c r="CV6" s="481"/>
      <c r="CW6" s="481"/>
      <c r="CX6" s="481"/>
      <c r="CY6" s="481"/>
      <c r="CZ6" s="481"/>
      <c r="DA6" s="482"/>
      <c r="DB6" s="480">
        <v>89.7</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339840</v>
      </c>
      <c r="BO7" s="444"/>
      <c r="BP7" s="444"/>
      <c r="BQ7" s="444"/>
      <c r="BR7" s="444"/>
      <c r="BS7" s="444"/>
      <c r="BT7" s="444"/>
      <c r="BU7" s="445"/>
      <c r="BV7" s="443">
        <v>58733</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13231151</v>
      </c>
      <c r="CU7" s="444"/>
      <c r="CV7" s="444"/>
      <c r="CW7" s="444"/>
      <c r="CX7" s="444"/>
      <c r="CY7" s="444"/>
      <c r="CZ7" s="444"/>
      <c r="DA7" s="445"/>
      <c r="DB7" s="443">
        <v>13092528</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1035122</v>
      </c>
      <c r="BO8" s="444"/>
      <c r="BP8" s="444"/>
      <c r="BQ8" s="444"/>
      <c r="BR8" s="444"/>
      <c r="BS8" s="444"/>
      <c r="BT8" s="444"/>
      <c r="BU8" s="445"/>
      <c r="BV8" s="443">
        <v>1201117</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0.43</v>
      </c>
      <c r="CU8" s="484"/>
      <c r="CV8" s="484"/>
      <c r="CW8" s="484"/>
      <c r="CX8" s="484"/>
      <c r="CY8" s="484"/>
      <c r="CZ8" s="484"/>
      <c r="DA8" s="485"/>
      <c r="DB8" s="483">
        <v>0.42</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40696</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-165995</v>
      </c>
      <c r="BO9" s="444"/>
      <c r="BP9" s="444"/>
      <c r="BQ9" s="444"/>
      <c r="BR9" s="444"/>
      <c r="BS9" s="444"/>
      <c r="BT9" s="444"/>
      <c r="BU9" s="445"/>
      <c r="BV9" s="443">
        <v>59651</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11.9</v>
      </c>
      <c r="CU9" s="441"/>
      <c r="CV9" s="441"/>
      <c r="CW9" s="441"/>
      <c r="CX9" s="441"/>
      <c r="CY9" s="441"/>
      <c r="CZ9" s="441"/>
      <c r="DA9" s="442"/>
      <c r="DB9" s="440">
        <v>13.3</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43415</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380128</v>
      </c>
      <c r="BO10" s="444"/>
      <c r="BP10" s="444"/>
      <c r="BQ10" s="444"/>
      <c r="BR10" s="444"/>
      <c r="BS10" s="444"/>
      <c r="BT10" s="444"/>
      <c r="BU10" s="445"/>
      <c r="BV10" s="443">
        <v>100052</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9"/>
      <c r="B12" s="503" t="s">
        <v>123</v>
      </c>
      <c r="C12" s="504"/>
      <c r="D12" s="504"/>
      <c r="E12" s="504"/>
      <c r="F12" s="504"/>
      <c r="G12" s="504"/>
      <c r="H12" s="504"/>
      <c r="I12" s="504"/>
      <c r="J12" s="504"/>
      <c r="K12" s="505"/>
      <c r="L12" s="512" t="s">
        <v>124</v>
      </c>
      <c r="M12" s="513"/>
      <c r="N12" s="513"/>
      <c r="O12" s="513"/>
      <c r="P12" s="513"/>
      <c r="Q12" s="514"/>
      <c r="R12" s="515">
        <v>39165</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114</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38703</v>
      </c>
      <c r="S13" s="528"/>
      <c r="T13" s="528"/>
      <c r="U13" s="528"/>
      <c r="V13" s="529"/>
      <c r="W13" s="459" t="s">
        <v>131</v>
      </c>
      <c r="X13" s="460"/>
      <c r="Y13" s="460"/>
      <c r="Z13" s="460"/>
      <c r="AA13" s="460"/>
      <c r="AB13" s="450"/>
      <c r="AC13" s="494">
        <v>1799</v>
      </c>
      <c r="AD13" s="495"/>
      <c r="AE13" s="495"/>
      <c r="AF13" s="495"/>
      <c r="AG13" s="537"/>
      <c r="AH13" s="494">
        <v>2106</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214133</v>
      </c>
      <c r="BO13" s="444"/>
      <c r="BP13" s="444"/>
      <c r="BQ13" s="444"/>
      <c r="BR13" s="444"/>
      <c r="BS13" s="444"/>
      <c r="BT13" s="444"/>
      <c r="BU13" s="445"/>
      <c r="BV13" s="443">
        <v>159703</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9.4</v>
      </c>
      <c r="CU13" s="441"/>
      <c r="CV13" s="441"/>
      <c r="CW13" s="441"/>
      <c r="CX13" s="441"/>
      <c r="CY13" s="441"/>
      <c r="CZ13" s="441"/>
      <c r="DA13" s="442"/>
      <c r="DB13" s="440">
        <v>9.8000000000000007</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39873</v>
      </c>
      <c r="S14" s="528"/>
      <c r="T14" s="528"/>
      <c r="U14" s="528"/>
      <c r="V14" s="529"/>
      <c r="W14" s="433"/>
      <c r="X14" s="434"/>
      <c r="Y14" s="434"/>
      <c r="Z14" s="434"/>
      <c r="AA14" s="434"/>
      <c r="AB14" s="423"/>
      <c r="AC14" s="530">
        <v>9</v>
      </c>
      <c r="AD14" s="531"/>
      <c r="AE14" s="531"/>
      <c r="AF14" s="531"/>
      <c r="AG14" s="532"/>
      <c r="AH14" s="530">
        <v>9.6999999999999993</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66.599999999999994</v>
      </c>
      <c r="CU14" s="542"/>
      <c r="CV14" s="542"/>
      <c r="CW14" s="542"/>
      <c r="CX14" s="542"/>
      <c r="CY14" s="542"/>
      <c r="CZ14" s="542"/>
      <c r="DA14" s="543"/>
      <c r="DB14" s="541">
        <v>58.4</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39424</v>
      </c>
      <c r="S15" s="528"/>
      <c r="T15" s="528"/>
      <c r="U15" s="528"/>
      <c r="V15" s="529"/>
      <c r="W15" s="459" t="s">
        <v>137</v>
      </c>
      <c r="X15" s="460"/>
      <c r="Y15" s="460"/>
      <c r="Z15" s="460"/>
      <c r="AA15" s="460"/>
      <c r="AB15" s="450"/>
      <c r="AC15" s="494">
        <v>6793</v>
      </c>
      <c r="AD15" s="495"/>
      <c r="AE15" s="495"/>
      <c r="AF15" s="495"/>
      <c r="AG15" s="537"/>
      <c r="AH15" s="494">
        <v>7438</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5108318</v>
      </c>
      <c r="BO15" s="407"/>
      <c r="BP15" s="407"/>
      <c r="BQ15" s="407"/>
      <c r="BR15" s="407"/>
      <c r="BS15" s="407"/>
      <c r="BT15" s="407"/>
      <c r="BU15" s="408"/>
      <c r="BV15" s="406">
        <v>5138213</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33.9</v>
      </c>
      <c r="AD16" s="531"/>
      <c r="AE16" s="531"/>
      <c r="AF16" s="531"/>
      <c r="AG16" s="532"/>
      <c r="AH16" s="530">
        <v>34.299999999999997</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11916159</v>
      </c>
      <c r="BO16" s="444"/>
      <c r="BP16" s="444"/>
      <c r="BQ16" s="444"/>
      <c r="BR16" s="444"/>
      <c r="BS16" s="444"/>
      <c r="BT16" s="444"/>
      <c r="BU16" s="445"/>
      <c r="BV16" s="443">
        <v>11737750</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11451</v>
      </c>
      <c r="AD17" s="495"/>
      <c r="AE17" s="495"/>
      <c r="AF17" s="495"/>
      <c r="AG17" s="537"/>
      <c r="AH17" s="494">
        <v>12153</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6386171</v>
      </c>
      <c r="BO17" s="444"/>
      <c r="BP17" s="444"/>
      <c r="BQ17" s="444"/>
      <c r="BR17" s="444"/>
      <c r="BS17" s="444"/>
      <c r="BT17" s="444"/>
      <c r="BU17" s="445"/>
      <c r="BV17" s="443">
        <v>6423833</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146</v>
      </c>
      <c r="C18" s="486"/>
      <c r="D18" s="486"/>
      <c r="E18" s="566"/>
      <c r="F18" s="566"/>
      <c r="G18" s="566"/>
      <c r="H18" s="566"/>
      <c r="I18" s="566"/>
      <c r="J18" s="566"/>
      <c r="K18" s="566"/>
      <c r="L18" s="567">
        <v>192.74</v>
      </c>
      <c r="M18" s="567"/>
      <c r="N18" s="567"/>
      <c r="O18" s="567"/>
      <c r="P18" s="567"/>
      <c r="Q18" s="567"/>
      <c r="R18" s="568"/>
      <c r="S18" s="568"/>
      <c r="T18" s="568"/>
      <c r="U18" s="568"/>
      <c r="V18" s="569"/>
      <c r="W18" s="461"/>
      <c r="X18" s="462"/>
      <c r="Y18" s="462"/>
      <c r="Z18" s="462"/>
      <c r="AA18" s="462"/>
      <c r="AB18" s="453"/>
      <c r="AC18" s="570">
        <v>57.1</v>
      </c>
      <c r="AD18" s="571"/>
      <c r="AE18" s="571"/>
      <c r="AF18" s="571"/>
      <c r="AG18" s="572"/>
      <c r="AH18" s="570">
        <v>56</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11729682</v>
      </c>
      <c r="BO18" s="444"/>
      <c r="BP18" s="444"/>
      <c r="BQ18" s="444"/>
      <c r="BR18" s="444"/>
      <c r="BS18" s="444"/>
      <c r="BT18" s="444"/>
      <c r="BU18" s="445"/>
      <c r="BV18" s="443">
        <v>11737605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148</v>
      </c>
      <c r="C19" s="486"/>
      <c r="D19" s="486"/>
      <c r="E19" s="566"/>
      <c r="F19" s="566"/>
      <c r="G19" s="566"/>
      <c r="H19" s="566"/>
      <c r="I19" s="566"/>
      <c r="J19" s="566"/>
      <c r="K19" s="566"/>
      <c r="L19" s="574">
        <v>211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16326627</v>
      </c>
      <c r="BO19" s="444"/>
      <c r="BP19" s="444"/>
      <c r="BQ19" s="444"/>
      <c r="BR19" s="444"/>
      <c r="BS19" s="444"/>
      <c r="BT19" s="444"/>
      <c r="BU19" s="445"/>
      <c r="BV19" s="443">
        <v>15852233</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150</v>
      </c>
      <c r="C20" s="486"/>
      <c r="D20" s="486"/>
      <c r="E20" s="566"/>
      <c r="F20" s="566"/>
      <c r="G20" s="566"/>
      <c r="H20" s="566"/>
      <c r="I20" s="566"/>
      <c r="J20" s="566"/>
      <c r="K20" s="566"/>
      <c r="L20" s="574">
        <v>13484</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21627532</v>
      </c>
      <c r="BO22" s="407"/>
      <c r="BP22" s="407"/>
      <c r="BQ22" s="407"/>
      <c r="BR22" s="407"/>
      <c r="BS22" s="407"/>
      <c r="BT22" s="407"/>
      <c r="BU22" s="408"/>
      <c r="BV22" s="406">
        <v>19177907</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16523174</v>
      </c>
      <c r="BO23" s="444"/>
      <c r="BP23" s="444"/>
      <c r="BQ23" s="444"/>
      <c r="BR23" s="444"/>
      <c r="BS23" s="444"/>
      <c r="BT23" s="444"/>
      <c r="BU23" s="445"/>
      <c r="BV23" s="443">
        <v>16451989</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160</v>
      </c>
      <c r="F24" s="473"/>
      <c r="G24" s="473"/>
      <c r="H24" s="473"/>
      <c r="I24" s="473"/>
      <c r="J24" s="473"/>
      <c r="K24" s="474"/>
      <c r="L24" s="494">
        <v>1</v>
      </c>
      <c r="M24" s="495"/>
      <c r="N24" s="495"/>
      <c r="O24" s="495"/>
      <c r="P24" s="537"/>
      <c r="Q24" s="494">
        <v>8290</v>
      </c>
      <c r="R24" s="495"/>
      <c r="S24" s="495"/>
      <c r="T24" s="495"/>
      <c r="U24" s="495"/>
      <c r="V24" s="537"/>
      <c r="W24" s="589"/>
      <c r="X24" s="590"/>
      <c r="Y24" s="591"/>
      <c r="Z24" s="493" t="s">
        <v>161</v>
      </c>
      <c r="AA24" s="473"/>
      <c r="AB24" s="473"/>
      <c r="AC24" s="473"/>
      <c r="AD24" s="473"/>
      <c r="AE24" s="473"/>
      <c r="AF24" s="473"/>
      <c r="AG24" s="474"/>
      <c r="AH24" s="494">
        <v>393</v>
      </c>
      <c r="AI24" s="495"/>
      <c r="AJ24" s="495"/>
      <c r="AK24" s="495"/>
      <c r="AL24" s="537"/>
      <c r="AM24" s="494">
        <v>1197864</v>
      </c>
      <c r="AN24" s="495"/>
      <c r="AO24" s="495"/>
      <c r="AP24" s="495"/>
      <c r="AQ24" s="495"/>
      <c r="AR24" s="537"/>
      <c r="AS24" s="494">
        <v>3048</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15444971</v>
      </c>
      <c r="BO24" s="444"/>
      <c r="BP24" s="444"/>
      <c r="BQ24" s="444"/>
      <c r="BR24" s="444"/>
      <c r="BS24" s="444"/>
      <c r="BT24" s="444"/>
      <c r="BU24" s="445"/>
      <c r="BV24" s="443">
        <v>12236631</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163</v>
      </c>
      <c r="F25" s="473"/>
      <c r="G25" s="473"/>
      <c r="H25" s="473"/>
      <c r="I25" s="473"/>
      <c r="J25" s="473"/>
      <c r="K25" s="474"/>
      <c r="L25" s="494">
        <v>1</v>
      </c>
      <c r="M25" s="495"/>
      <c r="N25" s="495"/>
      <c r="O25" s="495"/>
      <c r="P25" s="537"/>
      <c r="Q25" s="494">
        <v>6350</v>
      </c>
      <c r="R25" s="495"/>
      <c r="S25" s="495"/>
      <c r="T25" s="495"/>
      <c r="U25" s="495"/>
      <c r="V25" s="537"/>
      <c r="W25" s="589"/>
      <c r="X25" s="590"/>
      <c r="Y25" s="591"/>
      <c r="Z25" s="493" t="s">
        <v>164</v>
      </c>
      <c r="AA25" s="473"/>
      <c r="AB25" s="473"/>
      <c r="AC25" s="473"/>
      <c r="AD25" s="473"/>
      <c r="AE25" s="473"/>
      <c r="AF25" s="473"/>
      <c r="AG25" s="474"/>
      <c r="AH25" s="494">
        <v>84</v>
      </c>
      <c r="AI25" s="495"/>
      <c r="AJ25" s="495"/>
      <c r="AK25" s="495"/>
      <c r="AL25" s="537"/>
      <c r="AM25" s="494">
        <v>259476</v>
      </c>
      <c r="AN25" s="495"/>
      <c r="AO25" s="495"/>
      <c r="AP25" s="495"/>
      <c r="AQ25" s="495"/>
      <c r="AR25" s="537"/>
      <c r="AS25" s="494">
        <v>3089</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2801780</v>
      </c>
      <c r="BO25" s="407"/>
      <c r="BP25" s="407"/>
      <c r="BQ25" s="407"/>
      <c r="BR25" s="407"/>
      <c r="BS25" s="407"/>
      <c r="BT25" s="407"/>
      <c r="BU25" s="408"/>
      <c r="BV25" s="406">
        <v>2728016</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166</v>
      </c>
      <c r="F26" s="473"/>
      <c r="G26" s="473"/>
      <c r="H26" s="473"/>
      <c r="I26" s="473"/>
      <c r="J26" s="473"/>
      <c r="K26" s="474"/>
      <c r="L26" s="494">
        <v>1</v>
      </c>
      <c r="M26" s="495"/>
      <c r="N26" s="495"/>
      <c r="O26" s="495"/>
      <c r="P26" s="537"/>
      <c r="Q26" s="494">
        <v>5768</v>
      </c>
      <c r="R26" s="495"/>
      <c r="S26" s="495"/>
      <c r="T26" s="495"/>
      <c r="U26" s="495"/>
      <c r="V26" s="537"/>
      <c r="W26" s="589"/>
      <c r="X26" s="590"/>
      <c r="Y26" s="591"/>
      <c r="Z26" s="493" t="s">
        <v>167</v>
      </c>
      <c r="AA26" s="595"/>
      <c r="AB26" s="595"/>
      <c r="AC26" s="595"/>
      <c r="AD26" s="595"/>
      <c r="AE26" s="595"/>
      <c r="AF26" s="595"/>
      <c r="AG26" s="596"/>
      <c r="AH26" s="494">
        <v>11</v>
      </c>
      <c r="AI26" s="495"/>
      <c r="AJ26" s="495"/>
      <c r="AK26" s="495"/>
      <c r="AL26" s="537"/>
      <c r="AM26" s="494">
        <v>29546</v>
      </c>
      <c r="AN26" s="495"/>
      <c r="AO26" s="495"/>
      <c r="AP26" s="495"/>
      <c r="AQ26" s="495"/>
      <c r="AR26" s="537"/>
      <c r="AS26" s="494">
        <v>2686</v>
      </c>
      <c r="AT26" s="495"/>
      <c r="AU26" s="495"/>
      <c r="AV26" s="495"/>
      <c r="AW26" s="495"/>
      <c r="AX26" s="496"/>
      <c r="AY26" s="446" t="s">
        <v>168</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169</v>
      </c>
      <c r="F27" s="473"/>
      <c r="G27" s="473"/>
      <c r="H27" s="473"/>
      <c r="I27" s="473"/>
      <c r="J27" s="473"/>
      <c r="K27" s="474"/>
      <c r="L27" s="494">
        <v>1</v>
      </c>
      <c r="M27" s="495"/>
      <c r="N27" s="495"/>
      <c r="O27" s="495"/>
      <c r="P27" s="537"/>
      <c r="Q27" s="494">
        <v>3836</v>
      </c>
      <c r="R27" s="495"/>
      <c r="S27" s="495"/>
      <c r="T27" s="495"/>
      <c r="U27" s="495"/>
      <c r="V27" s="537"/>
      <c r="W27" s="589"/>
      <c r="X27" s="590"/>
      <c r="Y27" s="591"/>
      <c r="Z27" s="493" t="s">
        <v>170</v>
      </c>
      <c r="AA27" s="473"/>
      <c r="AB27" s="473"/>
      <c r="AC27" s="473"/>
      <c r="AD27" s="473"/>
      <c r="AE27" s="473"/>
      <c r="AF27" s="473"/>
      <c r="AG27" s="474"/>
      <c r="AH27" s="494">
        <v>13</v>
      </c>
      <c r="AI27" s="495"/>
      <c r="AJ27" s="495"/>
      <c r="AK27" s="495"/>
      <c r="AL27" s="537"/>
      <c r="AM27" s="494">
        <v>41843</v>
      </c>
      <c r="AN27" s="495"/>
      <c r="AO27" s="495"/>
      <c r="AP27" s="495"/>
      <c r="AQ27" s="495"/>
      <c r="AR27" s="537"/>
      <c r="AS27" s="494">
        <v>3219</v>
      </c>
      <c r="AT27" s="495"/>
      <c r="AU27" s="495"/>
      <c r="AV27" s="495"/>
      <c r="AW27" s="495"/>
      <c r="AX27" s="496"/>
      <c r="AY27" s="538" t="s">
        <v>171</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172</v>
      </c>
      <c r="F28" s="473"/>
      <c r="G28" s="473"/>
      <c r="H28" s="473"/>
      <c r="I28" s="473"/>
      <c r="J28" s="473"/>
      <c r="K28" s="474"/>
      <c r="L28" s="494">
        <v>1</v>
      </c>
      <c r="M28" s="495"/>
      <c r="N28" s="495"/>
      <c r="O28" s="495"/>
      <c r="P28" s="537"/>
      <c r="Q28" s="494">
        <v>3127</v>
      </c>
      <c r="R28" s="495"/>
      <c r="S28" s="495"/>
      <c r="T28" s="495"/>
      <c r="U28" s="495"/>
      <c r="V28" s="537"/>
      <c r="W28" s="589"/>
      <c r="X28" s="590"/>
      <c r="Y28" s="591"/>
      <c r="Z28" s="493" t="s">
        <v>173</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174</v>
      </c>
      <c r="AZ28" s="598"/>
      <c r="BA28" s="598"/>
      <c r="BB28" s="599"/>
      <c r="BC28" s="403" t="s">
        <v>46</v>
      </c>
      <c r="BD28" s="404"/>
      <c r="BE28" s="404"/>
      <c r="BF28" s="404"/>
      <c r="BG28" s="404"/>
      <c r="BH28" s="404"/>
      <c r="BI28" s="404"/>
      <c r="BJ28" s="404"/>
      <c r="BK28" s="404"/>
      <c r="BL28" s="404"/>
      <c r="BM28" s="405"/>
      <c r="BN28" s="406">
        <v>2942551</v>
      </c>
      <c r="BO28" s="407"/>
      <c r="BP28" s="407"/>
      <c r="BQ28" s="407"/>
      <c r="BR28" s="407"/>
      <c r="BS28" s="407"/>
      <c r="BT28" s="407"/>
      <c r="BU28" s="408"/>
      <c r="BV28" s="406">
        <v>2562077</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175</v>
      </c>
      <c r="F29" s="473"/>
      <c r="G29" s="473"/>
      <c r="H29" s="473"/>
      <c r="I29" s="473"/>
      <c r="J29" s="473"/>
      <c r="K29" s="474"/>
      <c r="L29" s="494">
        <v>14</v>
      </c>
      <c r="M29" s="495"/>
      <c r="N29" s="495"/>
      <c r="O29" s="495"/>
      <c r="P29" s="537"/>
      <c r="Q29" s="494">
        <v>2964</v>
      </c>
      <c r="R29" s="495"/>
      <c r="S29" s="495"/>
      <c r="T29" s="495"/>
      <c r="U29" s="495"/>
      <c r="V29" s="537"/>
      <c r="W29" s="592"/>
      <c r="X29" s="593"/>
      <c r="Y29" s="594"/>
      <c r="Z29" s="493" t="s">
        <v>176</v>
      </c>
      <c r="AA29" s="473"/>
      <c r="AB29" s="473"/>
      <c r="AC29" s="473"/>
      <c r="AD29" s="473"/>
      <c r="AE29" s="473"/>
      <c r="AF29" s="473"/>
      <c r="AG29" s="474"/>
      <c r="AH29" s="494">
        <v>406</v>
      </c>
      <c r="AI29" s="495"/>
      <c r="AJ29" s="495"/>
      <c r="AK29" s="495"/>
      <c r="AL29" s="537"/>
      <c r="AM29" s="494">
        <v>1239707</v>
      </c>
      <c r="AN29" s="495"/>
      <c r="AO29" s="495"/>
      <c r="AP29" s="495"/>
      <c r="AQ29" s="495"/>
      <c r="AR29" s="537"/>
      <c r="AS29" s="494">
        <v>3053</v>
      </c>
      <c r="AT29" s="495"/>
      <c r="AU29" s="495"/>
      <c r="AV29" s="495"/>
      <c r="AW29" s="495"/>
      <c r="AX29" s="496"/>
      <c r="AY29" s="600"/>
      <c r="AZ29" s="601"/>
      <c r="BA29" s="601"/>
      <c r="BB29" s="602"/>
      <c r="BC29" s="477" t="s">
        <v>177</v>
      </c>
      <c r="BD29" s="478"/>
      <c r="BE29" s="478"/>
      <c r="BF29" s="478"/>
      <c r="BG29" s="478"/>
      <c r="BH29" s="478"/>
      <c r="BI29" s="478"/>
      <c r="BJ29" s="478"/>
      <c r="BK29" s="478"/>
      <c r="BL29" s="478"/>
      <c r="BM29" s="479"/>
      <c r="BN29" s="443">
        <v>472124</v>
      </c>
      <c r="BO29" s="444"/>
      <c r="BP29" s="444"/>
      <c r="BQ29" s="444"/>
      <c r="BR29" s="444"/>
      <c r="BS29" s="444"/>
      <c r="BT29" s="444"/>
      <c r="BU29" s="445"/>
      <c r="BV29" s="443">
        <v>426073</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178</v>
      </c>
      <c r="X30" s="611"/>
      <c r="Y30" s="611"/>
      <c r="Z30" s="611"/>
      <c r="AA30" s="611"/>
      <c r="AB30" s="611"/>
      <c r="AC30" s="611"/>
      <c r="AD30" s="611"/>
      <c r="AE30" s="611"/>
      <c r="AF30" s="611"/>
      <c r="AG30" s="612"/>
      <c r="AH30" s="570">
        <v>94.3</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6733738</v>
      </c>
      <c r="BO30" s="563"/>
      <c r="BP30" s="563"/>
      <c r="BQ30" s="563"/>
      <c r="BR30" s="563"/>
      <c r="BS30" s="563"/>
      <c r="BT30" s="563"/>
      <c r="BU30" s="564"/>
      <c r="BV30" s="562">
        <v>6721975</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179</v>
      </c>
      <c r="D32" s="606"/>
      <c r="E32" s="606"/>
      <c r="F32" s="606"/>
      <c r="G32" s="606"/>
      <c r="H32" s="606"/>
      <c r="I32" s="606"/>
      <c r="J32" s="606"/>
      <c r="K32" s="606"/>
      <c r="L32" s="606"/>
      <c r="M32" s="606"/>
      <c r="N32" s="606"/>
      <c r="O32" s="606"/>
      <c r="P32" s="606"/>
      <c r="Q32" s="606"/>
      <c r="R32" s="606"/>
      <c r="S32" s="606"/>
      <c r="U32" s="447" t="s">
        <v>180</v>
      </c>
      <c r="V32" s="447"/>
      <c r="W32" s="447"/>
      <c r="X32" s="447"/>
      <c r="Y32" s="447"/>
      <c r="Z32" s="447"/>
      <c r="AA32" s="447"/>
      <c r="AB32" s="447"/>
      <c r="AC32" s="447"/>
      <c r="AD32" s="447"/>
      <c r="AE32" s="447"/>
      <c r="AF32" s="447"/>
      <c r="AG32" s="447"/>
      <c r="AH32" s="447"/>
      <c r="AI32" s="447"/>
      <c r="AJ32" s="447"/>
      <c r="AK32" s="447"/>
      <c r="AM32" s="447" t="s">
        <v>181</v>
      </c>
      <c r="AN32" s="447"/>
      <c r="AO32" s="447"/>
      <c r="AP32" s="447"/>
      <c r="AQ32" s="447"/>
      <c r="AR32" s="447"/>
      <c r="AS32" s="447"/>
      <c r="AT32" s="447"/>
      <c r="AU32" s="447"/>
      <c r="AV32" s="447"/>
      <c r="AW32" s="447"/>
      <c r="AX32" s="447"/>
      <c r="AY32" s="447"/>
      <c r="AZ32" s="447"/>
      <c r="BA32" s="447"/>
      <c r="BB32" s="447"/>
      <c r="BC32" s="447"/>
      <c r="BE32" s="447" t="s">
        <v>182</v>
      </c>
      <c r="BF32" s="447"/>
      <c r="BG32" s="447"/>
      <c r="BH32" s="447"/>
      <c r="BI32" s="447"/>
      <c r="BJ32" s="447"/>
      <c r="BK32" s="447"/>
      <c r="BL32" s="447"/>
      <c r="BM32" s="447"/>
      <c r="BN32" s="447"/>
      <c r="BO32" s="447"/>
      <c r="BP32" s="447"/>
      <c r="BQ32" s="447"/>
      <c r="BR32" s="447"/>
      <c r="BS32" s="447"/>
      <c r="BT32" s="447"/>
      <c r="BU32" s="447"/>
      <c r="BW32" s="447" t="s">
        <v>183</v>
      </c>
      <c r="BX32" s="447"/>
      <c r="BY32" s="447"/>
      <c r="BZ32" s="447"/>
      <c r="CA32" s="447"/>
      <c r="CB32" s="447"/>
      <c r="CC32" s="447"/>
      <c r="CD32" s="447"/>
      <c r="CE32" s="447"/>
      <c r="CF32" s="447"/>
      <c r="CG32" s="447"/>
      <c r="CH32" s="447"/>
      <c r="CI32" s="447"/>
      <c r="CJ32" s="447"/>
      <c r="CK32" s="447"/>
      <c r="CL32" s="447"/>
      <c r="CM32" s="447"/>
      <c r="CO32" s="447" t="s">
        <v>184</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185</v>
      </c>
      <c r="D33" s="467"/>
      <c r="E33" s="432" t="s">
        <v>186</v>
      </c>
      <c r="F33" s="432"/>
      <c r="G33" s="432"/>
      <c r="H33" s="432"/>
      <c r="I33" s="432"/>
      <c r="J33" s="432"/>
      <c r="K33" s="432"/>
      <c r="L33" s="432"/>
      <c r="M33" s="432"/>
      <c r="N33" s="432"/>
      <c r="O33" s="432"/>
      <c r="P33" s="432"/>
      <c r="Q33" s="432"/>
      <c r="R33" s="432"/>
      <c r="S33" s="432"/>
      <c r="T33" s="194"/>
      <c r="U33" s="467" t="s">
        <v>185</v>
      </c>
      <c r="V33" s="467"/>
      <c r="W33" s="432" t="s">
        <v>186</v>
      </c>
      <c r="X33" s="432"/>
      <c r="Y33" s="432"/>
      <c r="Z33" s="432"/>
      <c r="AA33" s="432"/>
      <c r="AB33" s="432"/>
      <c r="AC33" s="432"/>
      <c r="AD33" s="432"/>
      <c r="AE33" s="432"/>
      <c r="AF33" s="432"/>
      <c r="AG33" s="432"/>
      <c r="AH33" s="432"/>
      <c r="AI33" s="432"/>
      <c r="AJ33" s="432"/>
      <c r="AK33" s="432"/>
      <c r="AL33" s="194"/>
      <c r="AM33" s="467" t="s">
        <v>185</v>
      </c>
      <c r="AN33" s="467"/>
      <c r="AO33" s="432" t="s">
        <v>186</v>
      </c>
      <c r="AP33" s="432"/>
      <c r="AQ33" s="432"/>
      <c r="AR33" s="432"/>
      <c r="AS33" s="432"/>
      <c r="AT33" s="432"/>
      <c r="AU33" s="432"/>
      <c r="AV33" s="432"/>
      <c r="AW33" s="432"/>
      <c r="AX33" s="432"/>
      <c r="AY33" s="432"/>
      <c r="AZ33" s="432"/>
      <c r="BA33" s="432"/>
      <c r="BB33" s="432"/>
      <c r="BC33" s="432"/>
      <c r="BD33" s="195"/>
      <c r="BE33" s="432" t="s">
        <v>187</v>
      </c>
      <c r="BF33" s="432"/>
      <c r="BG33" s="432" t="s">
        <v>188</v>
      </c>
      <c r="BH33" s="432"/>
      <c r="BI33" s="432"/>
      <c r="BJ33" s="432"/>
      <c r="BK33" s="432"/>
      <c r="BL33" s="432"/>
      <c r="BM33" s="432"/>
      <c r="BN33" s="432"/>
      <c r="BO33" s="432"/>
      <c r="BP33" s="432"/>
      <c r="BQ33" s="432"/>
      <c r="BR33" s="432"/>
      <c r="BS33" s="432"/>
      <c r="BT33" s="432"/>
      <c r="BU33" s="432"/>
      <c r="BV33" s="195"/>
      <c r="BW33" s="467" t="s">
        <v>187</v>
      </c>
      <c r="BX33" s="467"/>
      <c r="BY33" s="432" t="s">
        <v>189</v>
      </c>
      <c r="BZ33" s="432"/>
      <c r="CA33" s="432"/>
      <c r="CB33" s="432"/>
      <c r="CC33" s="432"/>
      <c r="CD33" s="432"/>
      <c r="CE33" s="432"/>
      <c r="CF33" s="432"/>
      <c r="CG33" s="432"/>
      <c r="CH33" s="432"/>
      <c r="CI33" s="432"/>
      <c r="CJ33" s="432"/>
      <c r="CK33" s="432"/>
      <c r="CL33" s="432"/>
      <c r="CM33" s="432"/>
      <c r="CN33" s="194"/>
      <c r="CO33" s="467" t="s">
        <v>185</v>
      </c>
      <c r="CP33" s="467"/>
      <c r="CQ33" s="432" t="s">
        <v>190</v>
      </c>
      <c r="CR33" s="432"/>
      <c r="CS33" s="432"/>
      <c r="CT33" s="432"/>
      <c r="CU33" s="432"/>
      <c r="CV33" s="432"/>
      <c r="CW33" s="432"/>
      <c r="CX33" s="432"/>
      <c r="CY33" s="432"/>
      <c r="CZ33" s="432"/>
      <c r="DA33" s="432"/>
      <c r="DB33" s="432"/>
      <c r="DC33" s="432"/>
      <c r="DD33" s="432"/>
      <c r="DE33" s="432"/>
      <c r="DF33" s="194"/>
      <c r="DG33" s="632" t="s">
        <v>191</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五泉地域衛生施設組合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下越福祉行政組合（一般会計）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f t="shared" si="0"/>
        <v>7</v>
      </c>
      <c r="AN36" s="633"/>
      <c r="AO36" s="634" t="str">
        <f>IF('各会計、関係団体の財政状況及び健全化判断比率'!B33="","",'各会計、関係団体の財政状況及び健全化判断比率'!B33)</f>
        <v>病院事業会計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10</v>
      </c>
      <c r="BX36" s="633"/>
      <c r="BY36" s="634" t="str">
        <f>IF('各会計、関係団体の財政状況及び健全化判断比率'!B70="","",'各会計、関係団体の財政状況及び健全化判断比率'!B70)</f>
        <v>〃（老人ホーム特別会計）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11</v>
      </c>
      <c r="BX37" s="633"/>
      <c r="BY37" s="634" t="str">
        <f>IF('各会計、関係団体の財政状況及び健全化判断比率'!B71="","",'各会計、関係団体の財政状況及び健全化判断比率'!B71)</f>
        <v>〃（保健施設特別会計）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12</v>
      </c>
      <c r="BX38" s="633"/>
      <c r="BY38" s="634" t="str">
        <f>IF('各会計、関係団体の財政状況及び健全化判断比率'!B72="","",'各会計、関係団体の財政状況及び健全化判断比率'!B72)</f>
        <v>新潟県市町村総合事務組合（一般会計）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13</v>
      </c>
      <c r="BX39" s="633"/>
      <c r="BY39" s="634" t="str">
        <f>IF('各会計、関係団体の財政状況及び健全化判断比率'!B73="","",'各会計、関係団体の財政状況及び健全化判断比率'!B73)</f>
        <v>〃（職員退職手当支給事業特別会計）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14</v>
      </c>
      <c r="BX40" s="633"/>
      <c r="BY40" s="634" t="str">
        <f>IF('各会計、関係団体の財政状況及び健全化判断比率'!B74="","",'各会計、関係団体の財政状況及び健全化判断比率'!B74)</f>
        <v>〃（消防団員等公務災害補償事業特別会計）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15</v>
      </c>
      <c r="BX41" s="633"/>
      <c r="BY41" s="634" t="str">
        <f>IF('各会計、関係団体の財政状況及び健全化判断比率'!B75="","",'各会計、関係団体の財政状況及び健全化判断比率'!B75)</f>
        <v>〃（消防賞じゅつ金支給事業特別会計）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16</v>
      </c>
      <c r="BX42" s="633"/>
      <c r="BY42" s="634" t="str">
        <f>IF('各会計、関係団体の財政状況及び健全化判断比率'!B76="","",'各会計、関係団体の財政状況及び健全化判断比率'!B76)</f>
        <v>〃（非常勤職員公務災害補償等特別会計）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17</v>
      </c>
      <c r="BX43" s="633"/>
      <c r="BY43" s="634" t="str">
        <f>IF('各会計、関係団体の財政状況及び健全化判断比率'!B77="","",'各会計、関係団体の財政状況及び健全化判断比率'!B77)</f>
        <v>〃（交通災害共済事業特別会計）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192</v>
      </c>
      <c r="E46" s="636" t="s">
        <v>193</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194</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195</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196</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197</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198</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199</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200</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d1ucGv835CvT8600j79QA614iq6wXpebLtbfsArX7G04FyMQNb8gUXL87XyrVVkYLNl/D1AiQ3K4+3DWU54SlA==" saltValue="cpzjkSqyn9APZDHe6ZzP+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201</v>
      </c>
      <c r="DI1" s="639"/>
      <c r="DJ1" s="639"/>
      <c r="DK1" s="639"/>
      <c r="DL1" s="639"/>
      <c r="DM1" s="639"/>
      <c r="DN1" s="640"/>
      <c r="DO1" s="202"/>
      <c r="DP1" s="638" t="s">
        <v>202</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204</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205</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206</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207</v>
      </c>
      <c r="S4" s="642"/>
      <c r="T4" s="642"/>
      <c r="U4" s="642"/>
      <c r="V4" s="642"/>
      <c r="W4" s="642"/>
      <c r="X4" s="642"/>
      <c r="Y4" s="643"/>
      <c r="Z4" s="641" t="s">
        <v>208</v>
      </c>
      <c r="AA4" s="642"/>
      <c r="AB4" s="642"/>
      <c r="AC4" s="643"/>
      <c r="AD4" s="641" t="s">
        <v>209</v>
      </c>
      <c r="AE4" s="642"/>
      <c r="AF4" s="642"/>
      <c r="AG4" s="642"/>
      <c r="AH4" s="642"/>
      <c r="AI4" s="642"/>
      <c r="AJ4" s="642"/>
      <c r="AK4" s="643"/>
      <c r="AL4" s="641" t="s">
        <v>208</v>
      </c>
      <c r="AM4" s="642"/>
      <c r="AN4" s="642"/>
      <c r="AO4" s="643"/>
      <c r="AP4" s="644" t="s">
        <v>210</v>
      </c>
      <c r="AQ4" s="644"/>
      <c r="AR4" s="644"/>
      <c r="AS4" s="644"/>
      <c r="AT4" s="644"/>
      <c r="AU4" s="644"/>
      <c r="AV4" s="644"/>
      <c r="AW4" s="644"/>
      <c r="AX4" s="644"/>
      <c r="AY4" s="644"/>
      <c r="AZ4" s="644"/>
      <c r="BA4" s="644"/>
      <c r="BB4" s="644"/>
      <c r="BC4" s="644"/>
      <c r="BD4" s="644"/>
      <c r="BE4" s="644"/>
      <c r="BF4" s="644"/>
      <c r="BG4" s="644" t="s">
        <v>211</v>
      </c>
      <c r="BH4" s="644"/>
      <c r="BI4" s="644"/>
      <c r="BJ4" s="644"/>
      <c r="BK4" s="644"/>
      <c r="BL4" s="644"/>
      <c r="BM4" s="644"/>
      <c r="BN4" s="644"/>
      <c r="BO4" s="644" t="s">
        <v>208</v>
      </c>
      <c r="BP4" s="644"/>
      <c r="BQ4" s="644"/>
      <c r="BR4" s="644"/>
      <c r="BS4" s="644" t="s">
        <v>212</v>
      </c>
      <c r="BT4" s="644"/>
      <c r="BU4" s="644"/>
      <c r="BV4" s="644"/>
      <c r="BW4" s="644"/>
      <c r="BX4" s="644"/>
      <c r="BY4" s="644"/>
      <c r="BZ4" s="644"/>
      <c r="CA4" s="644"/>
      <c r="CB4" s="644"/>
      <c r="CD4" s="641" t="s">
        <v>213</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214</v>
      </c>
      <c r="C5" s="646"/>
      <c r="D5" s="646"/>
      <c r="E5" s="646"/>
      <c r="F5" s="646"/>
      <c r="G5" s="646"/>
      <c r="H5" s="646"/>
      <c r="I5" s="646"/>
      <c r="J5" s="646"/>
      <c r="K5" s="646"/>
      <c r="L5" s="646"/>
      <c r="M5" s="646"/>
      <c r="N5" s="646"/>
      <c r="O5" s="646"/>
      <c r="P5" s="646"/>
      <c r="Q5" s="647"/>
      <c r="R5" s="648">
        <v>4775395</v>
      </c>
      <c r="S5" s="649"/>
      <c r="T5" s="649"/>
      <c r="U5" s="649"/>
      <c r="V5" s="649"/>
      <c r="W5" s="649"/>
      <c r="X5" s="649"/>
      <c r="Y5" s="650"/>
      <c r="Z5" s="651">
        <v>16.899999999999999</v>
      </c>
      <c r="AA5" s="651"/>
      <c r="AB5" s="651"/>
      <c r="AC5" s="651"/>
      <c r="AD5" s="652">
        <v>4775395</v>
      </c>
      <c r="AE5" s="652"/>
      <c r="AF5" s="652"/>
      <c r="AG5" s="652"/>
      <c r="AH5" s="652"/>
      <c r="AI5" s="652"/>
      <c r="AJ5" s="652"/>
      <c r="AK5" s="652"/>
      <c r="AL5" s="653">
        <v>35.700000000000003</v>
      </c>
      <c r="AM5" s="654"/>
      <c r="AN5" s="654"/>
      <c r="AO5" s="655"/>
      <c r="AP5" s="645" t="s">
        <v>215</v>
      </c>
      <c r="AQ5" s="646"/>
      <c r="AR5" s="646"/>
      <c r="AS5" s="646"/>
      <c r="AT5" s="646"/>
      <c r="AU5" s="646"/>
      <c r="AV5" s="646"/>
      <c r="AW5" s="646"/>
      <c r="AX5" s="646"/>
      <c r="AY5" s="646"/>
      <c r="AZ5" s="646"/>
      <c r="BA5" s="646"/>
      <c r="BB5" s="646"/>
      <c r="BC5" s="646"/>
      <c r="BD5" s="646"/>
      <c r="BE5" s="646"/>
      <c r="BF5" s="647"/>
      <c r="BG5" s="659">
        <v>4767249</v>
      </c>
      <c r="BH5" s="660"/>
      <c r="BI5" s="660"/>
      <c r="BJ5" s="660"/>
      <c r="BK5" s="660"/>
      <c r="BL5" s="660"/>
      <c r="BM5" s="660"/>
      <c r="BN5" s="661"/>
      <c r="BO5" s="662">
        <v>99.8</v>
      </c>
      <c r="BP5" s="662"/>
      <c r="BQ5" s="662"/>
      <c r="BR5" s="662"/>
      <c r="BS5" s="663">
        <v>54917</v>
      </c>
      <c r="BT5" s="663"/>
      <c r="BU5" s="663"/>
      <c r="BV5" s="663"/>
      <c r="BW5" s="663"/>
      <c r="BX5" s="663"/>
      <c r="BY5" s="663"/>
      <c r="BZ5" s="663"/>
      <c r="CA5" s="663"/>
      <c r="CB5" s="667"/>
      <c r="CD5" s="641" t="s">
        <v>210</v>
      </c>
      <c r="CE5" s="642"/>
      <c r="CF5" s="642"/>
      <c r="CG5" s="642"/>
      <c r="CH5" s="642"/>
      <c r="CI5" s="642"/>
      <c r="CJ5" s="642"/>
      <c r="CK5" s="642"/>
      <c r="CL5" s="642"/>
      <c r="CM5" s="642"/>
      <c r="CN5" s="642"/>
      <c r="CO5" s="642"/>
      <c r="CP5" s="642"/>
      <c r="CQ5" s="643"/>
      <c r="CR5" s="641" t="s">
        <v>216</v>
      </c>
      <c r="CS5" s="642"/>
      <c r="CT5" s="642"/>
      <c r="CU5" s="642"/>
      <c r="CV5" s="642"/>
      <c r="CW5" s="642"/>
      <c r="CX5" s="642"/>
      <c r="CY5" s="643"/>
      <c r="CZ5" s="641" t="s">
        <v>208</v>
      </c>
      <c r="DA5" s="642"/>
      <c r="DB5" s="642"/>
      <c r="DC5" s="643"/>
      <c r="DD5" s="641" t="s">
        <v>217</v>
      </c>
      <c r="DE5" s="642"/>
      <c r="DF5" s="642"/>
      <c r="DG5" s="642"/>
      <c r="DH5" s="642"/>
      <c r="DI5" s="642"/>
      <c r="DJ5" s="642"/>
      <c r="DK5" s="642"/>
      <c r="DL5" s="642"/>
      <c r="DM5" s="642"/>
      <c r="DN5" s="642"/>
      <c r="DO5" s="642"/>
      <c r="DP5" s="643"/>
      <c r="DQ5" s="641" t="s">
        <v>218</v>
      </c>
      <c r="DR5" s="642"/>
      <c r="DS5" s="642"/>
      <c r="DT5" s="642"/>
      <c r="DU5" s="642"/>
      <c r="DV5" s="642"/>
      <c r="DW5" s="642"/>
      <c r="DX5" s="642"/>
      <c r="DY5" s="642"/>
      <c r="DZ5" s="642"/>
      <c r="EA5" s="642"/>
      <c r="EB5" s="642"/>
      <c r="EC5" s="643"/>
    </row>
    <row r="6" spans="2:143" ht="11.25" customHeight="1" x14ac:dyDescent="0.2">
      <c r="B6" s="656" t="s">
        <v>219</v>
      </c>
      <c r="C6" s="657"/>
      <c r="D6" s="657"/>
      <c r="E6" s="657"/>
      <c r="F6" s="657"/>
      <c r="G6" s="657"/>
      <c r="H6" s="657"/>
      <c r="I6" s="657"/>
      <c r="J6" s="657"/>
      <c r="K6" s="657"/>
      <c r="L6" s="657"/>
      <c r="M6" s="657"/>
      <c r="N6" s="657"/>
      <c r="O6" s="657"/>
      <c r="P6" s="657"/>
      <c r="Q6" s="658"/>
      <c r="R6" s="659">
        <v>235243</v>
      </c>
      <c r="S6" s="660"/>
      <c r="T6" s="660"/>
      <c r="U6" s="660"/>
      <c r="V6" s="660"/>
      <c r="W6" s="660"/>
      <c r="X6" s="660"/>
      <c r="Y6" s="661"/>
      <c r="Z6" s="662">
        <v>0.8</v>
      </c>
      <c r="AA6" s="662"/>
      <c r="AB6" s="662"/>
      <c r="AC6" s="662"/>
      <c r="AD6" s="663">
        <v>235243</v>
      </c>
      <c r="AE6" s="663"/>
      <c r="AF6" s="663"/>
      <c r="AG6" s="663"/>
      <c r="AH6" s="663"/>
      <c r="AI6" s="663"/>
      <c r="AJ6" s="663"/>
      <c r="AK6" s="663"/>
      <c r="AL6" s="664">
        <v>1.8</v>
      </c>
      <c r="AM6" s="665"/>
      <c r="AN6" s="665"/>
      <c r="AO6" s="666"/>
      <c r="AP6" s="656" t="s">
        <v>220</v>
      </c>
      <c r="AQ6" s="657"/>
      <c r="AR6" s="657"/>
      <c r="AS6" s="657"/>
      <c r="AT6" s="657"/>
      <c r="AU6" s="657"/>
      <c r="AV6" s="657"/>
      <c r="AW6" s="657"/>
      <c r="AX6" s="657"/>
      <c r="AY6" s="657"/>
      <c r="AZ6" s="657"/>
      <c r="BA6" s="657"/>
      <c r="BB6" s="657"/>
      <c r="BC6" s="657"/>
      <c r="BD6" s="657"/>
      <c r="BE6" s="657"/>
      <c r="BF6" s="658"/>
      <c r="BG6" s="659">
        <v>4767249</v>
      </c>
      <c r="BH6" s="660"/>
      <c r="BI6" s="660"/>
      <c r="BJ6" s="660"/>
      <c r="BK6" s="660"/>
      <c r="BL6" s="660"/>
      <c r="BM6" s="660"/>
      <c r="BN6" s="661"/>
      <c r="BO6" s="662">
        <v>99.8</v>
      </c>
      <c r="BP6" s="662"/>
      <c r="BQ6" s="662"/>
      <c r="BR6" s="662"/>
      <c r="BS6" s="663">
        <v>54917</v>
      </c>
      <c r="BT6" s="663"/>
      <c r="BU6" s="663"/>
      <c r="BV6" s="663"/>
      <c r="BW6" s="663"/>
      <c r="BX6" s="663"/>
      <c r="BY6" s="663"/>
      <c r="BZ6" s="663"/>
      <c r="CA6" s="663"/>
      <c r="CB6" s="667"/>
      <c r="CD6" s="645" t="s">
        <v>221</v>
      </c>
      <c r="CE6" s="646"/>
      <c r="CF6" s="646"/>
      <c r="CG6" s="646"/>
      <c r="CH6" s="646"/>
      <c r="CI6" s="646"/>
      <c r="CJ6" s="646"/>
      <c r="CK6" s="646"/>
      <c r="CL6" s="646"/>
      <c r="CM6" s="646"/>
      <c r="CN6" s="646"/>
      <c r="CO6" s="646"/>
      <c r="CP6" s="646"/>
      <c r="CQ6" s="647"/>
      <c r="CR6" s="659">
        <v>140952</v>
      </c>
      <c r="CS6" s="660"/>
      <c r="CT6" s="660"/>
      <c r="CU6" s="660"/>
      <c r="CV6" s="660"/>
      <c r="CW6" s="660"/>
      <c r="CX6" s="660"/>
      <c r="CY6" s="661"/>
      <c r="CZ6" s="653">
        <v>0.5</v>
      </c>
      <c r="DA6" s="654"/>
      <c r="DB6" s="654"/>
      <c r="DC6" s="670"/>
      <c r="DD6" s="668" t="s">
        <v>122</v>
      </c>
      <c r="DE6" s="660"/>
      <c r="DF6" s="660"/>
      <c r="DG6" s="660"/>
      <c r="DH6" s="660"/>
      <c r="DI6" s="660"/>
      <c r="DJ6" s="660"/>
      <c r="DK6" s="660"/>
      <c r="DL6" s="660"/>
      <c r="DM6" s="660"/>
      <c r="DN6" s="660"/>
      <c r="DO6" s="660"/>
      <c r="DP6" s="661"/>
      <c r="DQ6" s="668">
        <v>140952</v>
      </c>
      <c r="DR6" s="660"/>
      <c r="DS6" s="660"/>
      <c r="DT6" s="660"/>
      <c r="DU6" s="660"/>
      <c r="DV6" s="660"/>
      <c r="DW6" s="660"/>
      <c r="DX6" s="660"/>
      <c r="DY6" s="660"/>
      <c r="DZ6" s="660"/>
      <c r="EA6" s="660"/>
      <c r="EB6" s="660"/>
      <c r="EC6" s="669"/>
    </row>
    <row r="7" spans="2:143" ht="11.25" customHeight="1" x14ac:dyDescent="0.2">
      <c r="B7" s="656" t="s">
        <v>222</v>
      </c>
      <c r="C7" s="657"/>
      <c r="D7" s="657"/>
      <c r="E7" s="657"/>
      <c r="F7" s="657"/>
      <c r="G7" s="657"/>
      <c r="H7" s="657"/>
      <c r="I7" s="657"/>
      <c r="J7" s="657"/>
      <c r="K7" s="657"/>
      <c r="L7" s="657"/>
      <c r="M7" s="657"/>
      <c r="N7" s="657"/>
      <c r="O7" s="657"/>
      <c r="P7" s="657"/>
      <c r="Q7" s="658"/>
      <c r="R7" s="659">
        <v>1552</v>
      </c>
      <c r="S7" s="660"/>
      <c r="T7" s="660"/>
      <c r="U7" s="660"/>
      <c r="V7" s="660"/>
      <c r="W7" s="660"/>
      <c r="X7" s="660"/>
      <c r="Y7" s="661"/>
      <c r="Z7" s="662">
        <v>0</v>
      </c>
      <c r="AA7" s="662"/>
      <c r="AB7" s="662"/>
      <c r="AC7" s="662"/>
      <c r="AD7" s="663">
        <v>1552</v>
      </c>
      <c r="AE7" s="663"/>
      <c r="AF7" s="663"/>
      <c r="AG7" s="663"/>
      <c r="AH7" s="663"/>
      <c r="AI7" s="663"/>
      <c r="AJ7" s="663"/>
      <c r="AK7" s="663"/>
      <c r="AL7" s="664">
        <v>0</v>
      </c>
      <c r="AM7" s="665"/>
      <c r="AN7" s="665"/>
      <c r="AO7" s="666"/>
      <c r="AP7" s="656" t="s">
        <v>223</v>
      </c>
      <c r="AQ7" s="657"/>
      <c r="AR7" s="657"/>
      <c r="AS7" s="657"/>
      <c r="AT7" s="657"/>
      <c r="AU7" s="657"/>
      <c r="AV7" s="657"/>
      <c r="AW7" s="657"/>
      <c r="AX7" s="657"/>
      <c r="AY7" s="657"/>
      <c r="AZ7" s="657"/>
      <c r="BA7" s="657"/>
      <c r="BB7" s="657"/>
      <c r="BC7" s="657"/>
      <c r="BD7" s="657"/>
      <c r="BE7" s="657"/>
      <c r="BF7" s="658"/>
      <c r="BG7" s="659">
        <v>1713126</v>
      </c>
      <c r="BH7" s="660"/>
      <c r="BI7" s="660"/>
      <c r="BJ7" s="660"/>
      <c r="BK7" s="660"/>
      <c r="BL7" s="660"/>
      <c r="BM7" s="660"/>
      <c r="BN7" s="661"/>
      <c r="BO7" s="662">
        <v>35.9</v>
      </c>
      <c r="BP7" s="662"/>
      <c r="BQ7" s="662"/>
      <c r="BR7" s="662"/>
      <c r="BS7" s="663">
        <v>54917</v>
      </c>
      <c r="BT7" s="663"/>
      <c r="BU7" s="663"/>
      <c r="BV7" s="663"/>
      <c r="BW7" s="663"/>
      <c r="BX7" s="663"/>
      <c r="BY7" s="663"/>
      <c r="BZ7" s="663"/>
      <c r="CA7" s="663"/>
      <c r="CB7" s="667"/>
      <c r="CD7" s="656" t="s">
        <v>224</v>
      </c>
      <c r="CE7" s="657"/>
      <c r="CF7" s="657"/>
      <c r="CG7" s="657"/>
      <c r="CH7" s="657"/>
      <c r="CI7" s="657"/>
      <c r="CJ7" s="657"/>
      <c r="CK7" s="657"/>
      <c r="CL7" s="657"/>
      <c r="CM7" s="657"/>
      <c r="CN7" s="657"/>
      <c r="CO7" s="657"/>
      <c r="CP7" s="657"/>
      <c r="CQ7" s="658"/>
      <c r="CR7" s="659">
        <v>3454124</v>
      </c>
      <c r="CS7" s="660"/>
      <c r="CT7" s="660"/>
      <c r="CU7" s="660"/>
      <c r="CV7" s="660"/>
      <c r="CW7" s="660"/>
      <c r="CX7" s="660"/>
      <c r="CY7" s="661"/>
      <c r="CZ7" s="662">
        <v>12.9</v>
      </c>
      <c r="DA7" s="662"/>
      <c r="DB7" s="662"/>
      <c r="DC7" s="662"/>
      <c r="DD7" s="668">
        <v>50740</v>
      </c>
      <c r="DE7" s="660"/>
      <c r="DF7" s="660"/>
      <c r="DG7" s="660"/>
      <c r="DH7" s="660"/>
      <c r="DI7" s="660"/>
      <c r="DJ7" s="660"/>
      <c r="DK7" s="660"/>
      <c r="DL7" s="660"/>
      <c r="DM7" s="660"/>
      <c r="DN7" s="660"/>
      <c r="DO7" s="660"/>
      <c r="DP7" s="661"/>
      <c r="DQ7" s="668">
        <v>2385402</v>
      </c>
      <c r="DR7" s="660"/>
      <c r="DS7" s="660"/>
      <c r="DT7" s="660"/>
      <c r="DU7" s="660"/>
      <c r="DV7" s="660"/>
      <c r="DW7" s="660"/>
      <c r="DX7" s="660"/>
      <c r="DY7" s="660"/>
      <c r="DZ7" s="660"/>
      <c r="EA7" s="660"/>
      <c r="EB7" s="660"/>
      <c r="EC7" s="669"/>
    </row>
    <row r="8" spans="2:143" ht="11.25" customHeight="1" x14ac:dyDescent="0.2">
      <c r="B8" s="656" t="s">
        <v>225</v>
      </c>
      <c r="C8" s="657"/>
      <c r="D8" s="657"/>
      <c r="E8" s="657"/>
      <c r="F8" s="657"/>
      <c r="G8" s="657"/>
      <c r="H8" s="657"/>
      <c r="I8" s="657"/>
      <c r="J8" s="657"/>
      <c r="K8" s="657"/>
      <c r="L8" s="657"/>
      <c r="M8" s="657"/>
      <c r="N8" s="657"/>
      <c r="O8" s="657"/>
      <c r="P8" s="657"/>
      <c r="Q8" s="658"/>
      <c r="R8" s="659">
        <v>33766</v>
      </c>
      <c r="S8" s="660"/>
      <c r="T8" s="660"/>
      <c r="U8" s="660"/>
      <c r="V8" s="660"/>
      <c r="W8" s="660"/>
      <c r="X8" s="660"/>
      <c r="Y8" s="661"/>
      <c r="Z8" s="662">
        <v>0.1</v>
      </c>
      <c r="AA8" s="662"/>
      <c r="AB8" s="662"/>
      <c r="AC8" s="662"/>
      <c r="AD8" s="663">
        <v>33766</v>
      </c>
      <c r="AE8" s="663"/>
      <c r="AF8" s="663"/>
      <c r="AG8" s="663"/>
      <c r="AH8" s="663"/>
      <c r="AI8" s="663"/>
      <c r="AJ8" s="663"/>
      <c r="AK8" s="663"/>
      <c r="AL8" s="664">
        <v>0.3</v>
      </c>
      <c r="AM8" s="665"/>
      <c r="AN8" s="665"/>
      <c r="AO8" s="666"/>
      <c r="AP8" s="656" t="s">
        <v>226</v>
      </c>
      <c r="AQ8" s="657"/>
      <c r="AR8" s="657"/>
      <c r="AS8" s="657"/>
      <c r="AT8" s="657"/>
      <c r="AU8" s="657"/>
      <c r="AV8" s="657"/>
      <c r="AW8" s="657"/>
      <c r="AX8" s="657"/>
      <c r="AY8" s="657"/>
      <c r="AZ8" s="657"/>
      <c r="BA8" s="657"/>
      <c r="BB8" s="657"/>
      <c r="BC8" s="657"/>
      <c r="BD8" s="657"/>
      <c r="BE8" s="657"/>
      <c r="BF8" s="658"/>
      <c r="BG8" s="659">
        <v>63975</v>
      </c>
      <c r="BH8" s="660"/>
      <c r="BI8" s="660"/>
      <c r="BJ8" s="660"/>
      <c r="BK8" s="660"/>
      <c r="BL8" s="660"/>
      <c r="BM8" s="660"/>
      <c r="BN8" s="661"/>
      <c r="BO8" s="662">
        <v>1.3</v>
      </c>
      <c r="BP8" s="662"/>
      <c r="BQ8" s="662"/>
      <c r="BR8" s="662"/>
      <c r="BS8" s="663" t="s">
        <v>122</v>
      </c>
      <c r="BT8" s="663"/>
      <c r="BU8" s="663"/>
      <c r="BV8" s="663"/>
      <c r="BW8" s="663"/>
      <c r="BX8" s="663"/>
      <c r="BY8" s="663"/>
      <c r="BZ8" s="663"/>
      <c r="CA8" s="663"/>
      <c r="CB8" s="667"/>
      <c r="CD8" s="656" t="s">
        <v>227</v>
      </c>
      <c r="CE8" s="657"/>
      <c r="CF8" s="657"/>
      <c r="CG8" s="657"/>
      <c r="CH8" s="657"/>
      <c r="CI8" s="657"/>
      <c r="CJ8" s="657"/>
      <c r="CK8" s="657"/>
      <c r="CL8" s="657"/>
      <c r="CM8" s="657"/>
      <c r="CN8" s="657"/>
      <c r="CO8" s="657"/>
      <c r="CP8" s="657"/>
      <c r="CQ8" s="658"/>
      <c r="CR8" s="659">
        <v>7376673</v>
      </c>
      <c r="CS8" s="660"/>
      <c r="CT8" s="660"/>
      <c r="CU8" s="660"/>
      <c r="CV8" s="660"/>
      <c r="CW8" s="660"/>
      <c r="CX8" s="660"/>
      <c r="CY8" s="661"/>
      <c r="CZ8" s="662">
        <v>27.5</v>
      </c>
      <c r="DA8" s="662"/>
      <c r="DB8" s="662"/>
      <c r="DC8" s="662"/>
      <c r="DD8" s="668">
        <v>22541</v>
      </c>
      <c r="DE8" s="660"/>
      <c r="DF8" s="660"/>
      <c r="DG8" s="660"/>
      <c r="DH8" s="660"/>
      <c r="DI8" s="660"/>
      <c r="DJ8" s="660"/>
      <c r="DK8" s="660"/>
      <c r="DL8" s="660"/>
      <c r="DM8" s="660"/>
      <c r="DN8" s="660"/>
      <c r="DO8" s="660"/>
      <c r="DP8" s="661"/>
      <c r="DQ8" s="668">
        <v>3874499</v>
      </c>
      <c r="DR8" s="660"/>
      <c r="DS8" s="660"/>
      <c r="DT8" s="660"/>
      <c r="DU8" s="660"/>
      <c r="DV8" s="660"/>
      <c r="DW8" s="660"/>
      <c r="DX8" s="660"/>
      <c r="DY8" s="660"/>
      <c r="DZ8" s="660"/>
      <c r="EA8" s="660"/>
      <c r="EB8" s="660"/>
      <c r="EC8" s="669"/>
    </row>
    <row r="9" spans="2:143" ht="11.25" customHeight="1" x14ac:dyDescent="0.2">
      <c r="B9" s="656" t="s">
        <v>228</v>
      </c>
      <c r="C9" s="657"/>
      <c r="D9" s="657"/>
      <c r="E9" s="657"/>
      <c r="F9" s="657"/>
      <c r="G9" s="657"/>
      <c r="H9" s="657"/>
      <c r="I9" s="657"/>
      <c r="J9" s="657"/>
      <c r="K9" s="657"/>
      <c r="L9" s="657"/>
      <c r="M9" s="657"/>
      <c r="N9" s="657"/>
      <c r="O9" s="657"/>
      <c r="P9" s="657"/>
      <c r="Q9" s="658"/>
      <c r="R9" s="659">
        <v>41874</v>
      </c>
      <c r="S9" s="660"/>
      <c r="T9" s="660"/>
      <c r="U9" s="660"/>
      <c r="V9" s="660"/>
      <c r="W9" s="660"/>
      <c r="X9" s="660"/>
      <c r="Y9" s="661"/>
      <c r="Z9" s="662">
        <v>0.1</v>
      </c>
      <c r="AA9" s="662"/>
      <c r="AB9" s="662"/>
      <c r="AC9" s="662"/>
      <c r="AD9" s="663">
        <v>41874</v>
      </c>
      <c r="AE9" s="663"/>
      <c r="AF9" s="663"/>
      <c r="AG9" s="663"/>
      <c r="AH9" s="663"/>
      <c r="AI9" s="663"/>
      <c r="AJ9" s="663"/>
      <c r="AK9" s="663"/>
      <c r="AL9" s="664">
        <v>0.3</v>
      </c>
      <c r="AM9" s="665"/>
      <c r="AN9" s="665"/>
      <c r="AO9" s="666"/>
      <c r="AP9" s="656" t="s">
        <v>229</v>
      </c>
      <c r="AQ9" s="657"/>
      <c r="AR9" s="657"/>
      <c r="AS9" s="657"/>
      <c r="AT9" s="657"/>
      <c r="AU9" s="657"/>
      <c r="AV9" s="657"/>
      <c r="AW9" s="657"/>
      <c r="AX9" s="657"/>
      <c r="AY9" s="657"/>
      <c r="AZ9" s="657"/>
      <c r="BA9" s="657"/>
      <c r="BB9" s="657"/>
      <c r="BC9" s="657"/>
      <c r="BD9" s="657"/>
      <c r="BE9" s="657"/>
      <c r="BF9" s="658"/>
      <c r="BG9" s="659">
        <v>1368379</v>
      </c>
      <c r="BH9" s="660"/>
      <c r="BI9" s="660"/>
      <c r="BJ9" s="660"/>
      <c r="BK9" s="660"/>
      <c r="BL9" s="660"/>
      <c r="BM9" s="660"/>
      <c r="BN9" s="661"/>
      <c r="BO9" s="662">
        <v>28.7</v>
      </c>
      <c r="BP9" s="662"/>
      <c r="BQ9" s="662"/>
      <c r="BR9" s="662"/>
      <c r="BS9" s="663" t="s">
        <v>122</v>
      </c>
      <c r="BT9" s="663"/>
      <c r="BU9" s="663"/>
      <c r="BV9" s="663"/>
      <c r="BW9" s="663"/>
      <c r="BX9" s="663"/>
      <c r="BY9" s="663"/>
      <c r="BZ9" s="663"/>
      <c r="CA9" s="663"/>
      <c r="CB9" s="667"/>
      <c r="CD9" s="656" t="s">
        <v>230</v>
      </c>
      <c r="CE9" s="657"/>
      <c r="CF9" s="657"/>
      <c r="CG9" s="657"/>
      <c r="CH9" s="657"/>
      <c r="CI9" s="657"/>
      <c r="CJ9" s="657"/>
      <c r="CK9" s="657"/>
      <c r="CL9" s="657"/>
      <c r="CM9" s="657"/>
      <c r="CN9" s="657"/>
      <c r="CO9" s="657"/>
      <c r="CP9" s="657"/>
      <c r="CQ9" s="658"/>
      <c r="CR9" s="659">
        <v>4725877</v>
      </c>
      <c r="CS9" s="660"/>
      <c r="CT9" s="660"/>
      <c r="CU9" s="660"/>
      <c r="CV9" s="660"/>
      <c r="CW9" s="660"/>
      <c r="CX9" s="660"/>
      <c r="CY9" s="661"/>
      <c r="CZ9" s="662">
        <v>17.600000000000001</v>
      </c>
      <c r="DA9" s="662"/>
      <c r="DB9" s="662"/>
      <c r="DC9" s="662"/>
      <c r="DD9" s="668">
        <v>16632</v>
      </c>
      <c r="DE9" s="660"/>
      <c r="DF9" s="660"/>
      <c r="DG9" s="660"/>
      <c r="DH9" s="660"/>
      <c r="DI9" s="660"/>
      <c r="DJ9" s="660"/>
      <c r="DK9" s="660"/>
      <c r="DL9" s="660"/>
      <c r="DM9" s="660"/>
      <c r="DN9" s="660"/>
      <c r="DO9" s="660"/>
      <c r="DP9" s="661"/>
      <c r="DQ9" s="668">
        <v>1530423</v>
      </c>
      <c r="DR9" s="660"/>
      <c r="DS9" s="660"/>
      <c r="DT9" s="660"/>
      <c r="DU9" s="660"/>
      <c r="DV9" s="660"/>
      <c r="DW9" s="660"/>
      <c r="DX9" s="660"/>
      <c r="DY9" s="660"/>
      <c r="DZ9" s="660"/>
      <c r="EA9" s="660"/>
      <c r="EB9" s="660"/>
      <c r="EC9" s="669"/>
    </row>
    <row r="10" spans="2:143" ht="11.25" customHeight="1" x14ac:dyDescent="0.2">
      <c r="B10" s="656" t="s">
        <v>231</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232</v>
      </c>
      <c r="AQ10" s="657"/>
      <c r="AR10" s="657"/>
      <c r="AS10" s="657"/>
      <c r="AT10" s="657"/>
      <c r="AU10" s="657"/>
      <c r="AV10" s="657"/>
      <c r="AW10" s="657"/>
      <c r="AX10" s="657"/>
      <c r="AY10" s="657"/>
      <c r="AZ10" s="657"/>
      <c r="BA10" s="657"/>
      <c r="BB10" s="657"/>
      <c r="BC10" s="657"/>
      <c r="BD10" s="657"/>
      <c r="BE10" s="657"/>
      <c r="BF10" s="658"/>
      <c r="BG10" s="659">
        <v>94517</v>
      </c>
      <c r="BH10" s="660"/>
      <c r="BI10" s="660"/>
      <c r="BJ10" s="660"/>
      <c r="BK10" s="660"/>
      <c r="BL10" s="660"/>
      <c r="BM10" s="660"/>
      <c r="BN10" s="661"/>
      <c r="BO10" s="662">
        <v>2</v>
      </c>
      <c r="BP10" s="662"/>
      <c r="BQ10" s="662"/>
      <c r="BR10" s="662"/>
      <c r="BS10" s="663" t="s">
        <v>122</v>
      </c>
      <c r="BT10" s="663"/>
      <c r="BU10" s="663"/>
      <c r="BV10" s="663"/>
      <c r="BW10" s="663"/>
      <c r="BX10" s="663"/>
      <c r="BY10" s="663"/>
      <c r="BZ10" s="663"/>
      <c r="CA10" s="663"/>
      <c r="CB10" s="667"/>
      <c r="CD10" s="656" t="s">
        <v>233</v>
      </c>
      <c r="CE10" s="657"/>
      <c r="CF10" s="657"/>
      <c r="CG10" s="657"/>
      <c r="CH10" s="657"/>
      <c r="CI10" s="657"/>
      <c r="CJ10" s="657"/>
      <c r="CK10" s="657"/>
      <c r="CL10" s="657"/>
      <c r="CM10" s="657"/>
      <c r="CN10" s="657"/>
      <c r="CO10" s="657"/>
      <c r="CP10" s="657"/>
      <c r="CQ10" s="658"/>
      <c r="CR10" s="659">
        <v>20018</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18</v>
      </c>
      <c r="DR10" s="660"/>
      <c r="DS10" s="660"/>
      <c r="DT10" s="660"/>
      <c r="DU10" s="660"/>
      <c r="DV10" s="660"/>
      <c r="DW10" s="660"/>
      <c r="DX10" s="660"/>
      <c r="DY10" s="660"/>
      <c r="DZ10" s="660"/>
      <c r="EA10" s="660"/>
      <c r="EB10" s="660"/>
      <c r="EC10" s="669"/>
    </row>
    <row r="11" spans="2:143" ht="11.25" customHeight="1" x14ac:dyDescent="0.2">
      <c r="B11" s="656" t="s">
        <v>234</v>
      </c>
      <c r="C11" s="657"/>
      <c r="D11" s="657"/>
      <c r="E11" s="657"/>
      <c r="F11" s="657"/>
      <c r="G11" s="657"/>
      <c r="H11" s="657"/>
      <c r="I11" s="657"/>
      <c r="J11" s="657"/>
      <c r="K11" s="657"/>
      <c r="L11" s="657"/>
      <c r="M11" s="657"/>
      <c r="N11" s="657"/>
      <c r="O11" s="657"/>
      <c r="P11" s="657"/>
      <c r="Q11" s="658"/>
      <c r="R11" s="659">
        <v>1049113</v>
      </c>
      <c r="S11" s="660"/>
      <c r="T11" s="660"/>
      <c r="U11" s="660"/>
      <c r="V11" s="660"/>
      <c r="W11" s="660"/>
      <c r="X11" s="660"/>
      <c r="Y11" s="661"/>
      <c r="Z11" s="664">
        <v>3.7</v>
      </c>
      <c r="AA11" s="665"/>
      <c r="AB11" s="665"/>
      <c r="AC11" s="671"/>
      <c r="AD11" s="668">
        <v>1049113</v>
      </c>
      <c r="AE11" s="660"/>
      <c r="AF11" s="660"/>
      <c r="AG11" s="660"/>
      <c r="AH11" s="660"/>
      <c r="AI11" s="660"/>
      <c r="AJ11" s="660"/>
      <c r="AK11" s="661"/>
      <c r="AL11" s="664">
        <v>7.8</v>
      </c>
      <c r="AM11" s="665"/>
      <c r="AN11" s="665"/>
      <c r="AO11" s="666"/>
      <c r="AP11" s="656" t="s">
        <v>235</v>
      </c>
      <c r="AQ11" s="657"/>
      <c r="AR11" s="657"/>
      <c r="AS11" s="657"/>
      <c r="AT11" s="657"/>
      <c r="AU11" s="657"/>
      <c r="AV11" s="657"/>
      <c r="AW11" s="657"/>
      <c r="AX11" s="657"/>
      <c r="AY11" s="657"/>
      <c r="AZ11" s="657"/>
      <c r="BA11" s="657"/>
      <c r="BB11" s="657"/>
      <c r="BC11" s="657"/>
      <c r="BD11" s="657"/>
      <c r="BE11" s="657"/>
      <c r="BF11" s="658"/>
      <c r="BG11" s="659">
        <v>186255</v>
      </c>
      <c r="BH11" s="660"/>
      <c r="BI11" s="660"/>
      <c r="BJ11" s="660"/>
      <c r="BK11" s="660"/>
      <c r="BL11" s="660"/>
      <c r="BM11" s="660"/>
      <c r="BN11" s="661"/>
      <c r="BO11" s="662">
        <v>3.9</v>
      </c>
      <c r="BP11" s="662"/>
      <c r="BQ11" s="662"/>
      <c r="BR11" s="662"/>
      <c r="BS11" s="663">
        <v>54917</v>
      </c>
      <c r="BT11" s="663"/>
      <c r="BU11" s="663"/>
      <c r="BV11" s="663"/>
      <c r="BW11" s="663"/>
      <c r="BX11" s="663"/>
      <c r="BY11" s="663"/>
      <c r="BZ11" s="663"/>
      <c r="CA11" s="663"/>
      <c r="CB11" s="667"/>
      <c r="CD11" s="656" t="s">
        <v>236</v>
      </c>
      <c r="CE11" s="657"/>
      <c r="CF11" s="657"/>
      <c r="CG11" s="657"/>
      <c r="CH11" s="657"/>
      <c r="CI11" s="657"/>
      <c r="CJ11" s="657"/>
      <c r="CK11" s="657"/>
      <c r="CL11" s="657"/>
      <c r="CM11" s="657"/>
      <c r="CN11" s="657"/>
      <c r="CO11" s="657"/>
      <c r="CP11" s="657"/>
      <c r="CQ11" s="658"/>
      <c r="CR11" s="659">
        <v>888172</v>
      </c>
      <c r="CS11" s="660"/>
      <c r="CT11" s="660"/>
      <c r="CU11" s="660"/>
      <c r="CV11" s="660"/>
      <c r="CW11" s="660"/>
      <c r="CX11" s="660"/>
      <c r="CY11" s="661"/>
      <c r="CZ11" s="662">
        <v>3.3</v>
      </c>
      <c r="DA11" s="662"/>
      <c r="DB11" s="662"/>
      <c r="DC11" s="662"/>
      <c r="DD11" s="668">
        <v>339699</v>
      </c>
      <c r="DE11" s="660"/>
      <c r="DF11" s="660"/>
      <c r="DG11" s="660"/>
      <c r="DH11" s="660"/>
      <c r="DI11" s="660"/>
      <c r="DJ11" s="660"/>
      <c r="DK11" s="660"/>
      <c r="DL11" s="660"/>
      <c r="DM11" s="660"/>
      <c r="DN11" s="660"/>
      <c r="DO11" s="660"/>
      <c r="DP11" s="661"/>
      <c r="DQ11" s="668">
        <v>372504</v>
      </c>
      <c r="DR11" s="660"/>
      <c r="DS11" s="660"/>
      <c r="DT11" s="660"/>
      <c r="DU11" s="660"/>
      <c r="DV11" s="660"/>
      <c r="DW11" s="660"/>
      <c r="DX11" s="660"/>
      <c r="DY11" s="660"/>
      <c r="DZ11" s="660"/>
      <c r="EA11" s="660"/>
      <c r="EB11" s="660"/>
      <c r="EC11" s="669"/>
    </row>
    <row r="12" spans="2:143" ht="11.25" customHeight="1" x14ac:dyDescent="0.2">
      <c r="B12" s="656" t="s">
        <v>237</v>
      </c>
      <c r="C12" s="657"/>
      <c r="D12" s="657"/>
      <c r="E12" s="657"/>
      <c r="F12" s="657"/>
      <c r="G12" s="657"/>
      <c r="H12" s="657"/>
      <c r="I12" s="657"/>
      <c r="J12" s="657"/>
      <c r="K12" s="657"/>
      <c r="L12" s="657"/>
      <c r="M12" s="657"/>
      <c r="N12" s="657"/>
      <c r="O12" s="657"/>
      <c r="P12" s="657"/>
      <c r="Q12" s="658"/>
      <c r="R12" s="659">
        <v>19319</v>
      </c>
      <c r="S12" s="660"/>
      <c r="T12" s="660"/>
      <c r="U12" s="660"/>
      <c r="V12" s="660"/>
      <c r="W12" s="660"/>
      <c r="X12" s="660"/>
      <c r="Y12" s="661"/>
      <c r="Z12" s="662">
        <v>0.1</v>
      </c>
      <c r="AA12" s="662"/>
      <c r="AB12" s="662"/>
      <c r="AC12" s="662"/>
      <c r="AD12" s="663">
        <v>19319</v>
      </c>
      <c r="AE12" s="663"/>
      <c r="AF12" s="663"/>
      <c r="AG12" s="663"/>
      <c r="AH12" s="663"/>
      <c r="AI12" s="663"/>
      <c r="AJ12" s="663"/>
      <c r="AK12" s="663"/>
      <c r="AL12" s="664">
        <v>0.1</v>
      </c>
      <c r="AM12" s="665"/>
      <c r="AN12" s="665"/>
      <c r="AO12" s="666"/>
      <c r="AP12" s="656" t="s">
        <v>238</v>
      </c>
      <c r="AQ12" s="657"/>
      <c r="AR12" s="657"/>
      <c r="AS12" s="657"/>
      <c r="AT12" s="657"/>
      <c r="AU12" s="657"/>
      <c r="AV12" s="657"/>
      <c r="AW12" s="657"/>
      <c r="AX12" s="657"/>
      <c r="AY12" s="657"/>
      <c r="AZ12" s="657"/>
      <c r="BA12" s="657"/>
      <c r="BB12" s="657"/>
      <c r="BC12" s="657"/>
      <c r="BD12" s="657"/>
      <c r="BE12" s="657"/>
      <c r="BF12" s="658"/>
      <c r="BG12" s="659">
        <v>2611604</v>
      </c>
      <c r="BH12" s="660"/>
      <c r="BI12" s="660"/>
      <c r="BJ12" s="660"/>
      <c r="BK12" s="660"/>
      <c r="BL12" s="660"/>
      <c r="BM12" s="660"/>
      <c r="BN12" s="661"/>
      <c r="BO12" s="662">
        <v>54.7</v>
      </c>
      <c r="BP12" s="662"/>
      <c r="BQ12" s="662"/>
      <c r="BR12" s="662"/>
      <c r="BS12" s="663" t="s">
        <v>122</v>
      </c>
      <c r="BT12" s="663"/>
      <c r="BU12" s="663"/>
      <c r="BV12" s="663"/>
      <c r="BW12" s="663"/>
      <c r="BX12" s="663"/>
      <c r="BY12" s="663"/>
      <c r="BZ12" s="663"/>
      <c r="CA12" s="663"/>
      <c r="CB12" s="667"/>
      <c r="CD12" s="656" t="s">
        <v>239</v>
      </c>
      <c r="CE12" s="657"/>
      <c r="CF12" s="657"/>
      <c r="CG12" s="657"/>
      <c r="CH12" s="657"/>
      <c r="CI12" s="657"/>
      <c r="CJ12" s="657"/>
      <c r="CK12" s="657"/>
      <c r="CL12" s="657"/>
      <c r="CM12" s="657"/>
      <c r="CN12" s="657"/>
      <c r="CO12" s="657"/>
      <c r="CP12" s="657"/>
      <c r="CQ12" s="658"/>
      <c r="CR12" s="659">
        <v>445015</v>
      </c>
      <c r="CS12" s="660"/>
      <c r="CT12" s="660"/>
      <c r="CU12" s="660"/>
      <c r="CV12" s="660"/>
      <c r="CW12" s="660"/>
      <c r="CX12" s="660"/>
      <c r="CY12" s="661"/>
      <c r="CZ12" s="662">
        <v>1.7</v>
      </c>
      <c r="DA12" s="662"/>
      <c r="DB12" s="662"/>
      <c r="DC12" s="662"/>
      <c r="DD12" s="668">
        <v>6004</v>
      </c>
      <c r="DE12" s="660"/>
      <c r="DF12" s="660"/>
      <c r="DG12" s="660"/>
      <c r="DH12" s="660"/>
      <c r="DI12" s="660"/>
      <c r="DJ12" s="660"/>
      <c r="DK12" s="660"/>
      <c r="DL12" s="660"/>
      <c r="DM12" s="660"/>
      <c r="DN12" s="660"/>
      <c r="DO12" s="660"/>
      <c r="DP12" s="661"/>
      <c r="DQ12" s="668">
        <v>185945</v>
      </c>
      <c r="DR12" s="660"/>
      <c r="DS12" s="660"/>
      <c r="DT12" s="660"/>
      <c r="DU12" s="660"/>
      <c r="DV12" s="660"/>
      <c r="DW12" s="660"/>
      <c r="DX12" s="660"/>
      <c r="DY12" s="660"/>
      <c r="DZ12" s="660"/>
      <c r="EA12" s="660"/>
      <c r="EB12" s="660"/>
      <c r="EC12" s="669"/>
    </row>
    <row r="13" spans="2:143" ht="11.25" customHeight="1" x14ac:dyDescent="0.2">
      <c r="B13" s="656" t="s">
        <v>240</v>
      </c>
      <c r="C13" s="657"/>
      <c r="D13" s="657"/>
      <c r="E13" s="657"/>
      <c r="F13" s="657"/>
      <c r="G13" s="657"/>
      <c r="H13" s="657"/>
      <c r="I13" s="657"/>
      <c r="J13" s="657"/>
      <c r="K13" s="657"/>
      <c r="L13" s="657"/>
      <c r="M13" s="657"/>
      <c r="N13" s="657"/>
      <c r="O13" s="657"/>
      <c r="P13" s="657"/>
      <c r="Q13" s="658"/>
      <c r="R13" s="659">
        <v>2</v>
      </c>
      <c r="S13" s="660"/>
      <c r="T13" s="660"/>
      <c r="U13" s="660"/>
      <c r="V13" s="660"/>
      <c r="W13" s="660"/>
      <c r="X13" s="660"/>
      <c r="Y13" s="661"/>
      <c r="Z13" s="662">
        <v>0</v>
      </c>
      <c r="AA13" s="662"/>
      <c r="AB13" s="662"/>
      <c r="AC13" s="662"/>
      <c r="AD13" s="663">
        <v>2</v>
      </c>
      <c r="AE13" s="663"/>
      <c r="AF13" s="663"/>
      <c r="AG13" s="663"/>
      <c r="AH13" s="663"/>
      <c r="AI13" s="663"/>
      <c r="AJ13" s="663"/>
      <c r="AK13" s="663"/>
      <c r="AL13" s="664">
        <v>0</v>
      </c>
      <c r="AM13" s="665"/>
      <c r="AN13" s="665"/>
      <c r="AO13" s="666"/>
      <c r="AP13" s="656" t="s">
        <v>241</v>
      </c>
      <c r="AQ13" s="657"/>
      <c r="AR13" s="657"/>
      <c r="AS13" s="657"/>
      <c r="AT13" s="657"/>
      <c r="AU13" s="657"/>
      <c r="AV13" s="657"/>
      <c r="AW13" s="657"/>
      <c r="AX13" s="657"/>
      <c r="AY13" s="657"/>
      <c r="AZ13" s="657"/>
      <c r="BA13" s="657"/>
      <c r="BB13" s="657"/>
      <c r="BC13" s="657"/>
      <c r="BD13" s="657"/>
      <c r="BE13" s="657"/>
      <c r="BF13" s="658"/>
      <c r="BG13" s="659">
        <v>2540643</v>
      </c>
      <c r="BH13" s="660"/>
      <c r="BI13" s="660"/>
      <c r="BJ13" s="660"/>
      <c r="BK13" s="660"/>
      <c r="BL13" s="660"/>
      <c r="BM13" s="660"/>
      <c r="BN13" s="661"/>
      <c r="BO13" s="662">
        <v>53.2</v>
      </c>
      <c r="BP13" s="662"/>
      <c r="BQ13" s="662"/>
      <c r="BR13" s="662"/>
      <c r="BS13" s="663" t="s">
        <v>122</v>
      </c>
      <c r="BT13" s="663"/>
      <c r="BU13" s="663"/>
      <c r="BV13" s="663"/>
      <c r="BW13" s="663"/>
      <c r="BX13" s="663"/>
      <c r="BY13" s="663"/>
      <c r="BZ13" s="663"/>
      <c r="CA13" s="663"/>
      <c r="CB13" s="667"/>
      <c r="CD13" s="656" t="s">
        <v>242</v>
      </c>
      <c r="CE13" s="657"/>
      <c r="CF13" s="657"/>
      <c r="CG13" s="657"/>
      <c r="CH13" s="657"/>
      <c r="CI13" s="657"/>
      <c r="CJ13" s="657"/>
      <c r="CK13" s="657"/>
      <c r="CL13" s="657"/>
      <c r="CM13" s="657"/>
      <c r="CN13" s="657"/>
      <c r="CO13" s="657"/>
      <c r="CP13" s="657"/>
      <c r="CQ13" s="658"/>
      <c r="CR13" s="659">
        <v>2798521</v>
      </c>
      <c r="CS13" s="660"/>
      <c r="CT13" s="660"/>
      <c r="CU13" s="660"/>
      <c r="CV13" s="660"/>
      <c r="CW13" s="660"/>
      <c r="CX13" s="660"/>
      <c r="CY13" s="661"/>
      <c r="CZ13" s="662">
        <v>10.4</v>
      </c>
      <c r="DA13" s="662"/>
      <c r="DB13" s="662"/>
      <c r="DC13" s="662"/>
      <c r="DD13" s="668">
        <v>991799</v>
      </c>
      <c r="DE13" s="660"/>
      <c r="DF13" s="660"/>
      <c r="DG13" s="660"/>
      <c r="DH13" s="660"/>
      <c r="DI13" s="660"/>
      <c r="DJ13" s="660"/>
      <c r="DK13" s="660"/>
      <c r="DL13" s="660"/>
      <c r="DM13" s="660"/>
      <c r="DN13" s="660"/>
      <c r="DO13" s="660"/>
      <c r="DP13" s="661"/>
      <c r="DQ13" s="668">
        <v>1757537</v>
      </c>
      <c r="DR13" s="660"/>
      <c r="DS13" s="660"/>
      <c r="DT13" s="660"/>
      <c r="DU13" s="660"/>
      <c r="DV13" s="660"/>
      <c r="DW13" s="660"/>
      <c r="DX13" s="660"/>
      <c r="DY13" s="660"/>
      <c r="DZ13" s="660"/>
      <c r="EA13" s="660"/>
      <c r="EB13" s="660"/>
      <c r="EC13" s="669"/>
    </row>
    <row r="14" spans="2:143" ht="11.25" customHeight="1" x14ac:dyDescent="0.2">
      <c r="B14" s="656" t="s">
        <v>243</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244</v>
      </c>
      <c r="AQ14" s="657"/>
      <c r="AR14" s="657"/>
      <c r="AS14" s="657"/>
      <c r="AT14" s="657"/>
      <c r="AU14" s="657"/>
      <c r="AV14" s="657"/>
      <c r="AW14" s="657"/>
      <c r="AX14" s="657"/>
      <c r="AY14" s="657"/>
      <c r="AZ14" s="657"/>
      <c r="BA14" s="657"/>
      <c r="BB14" s="657"/>
      <c r="BC14" s="657"/>
      <c r="BD14" s="657"/>
      <c r="BE14" s="657"/>
      <c r="BF14" s="658"/>
      <c r="BG14" s="659">
        <v>183623</v>
      </c>
      <c r="BH14" s="660"/>
      <c r="BI14" s="660"/>
      <c r="BJ14" s="660"/>
      <c r="BK14" s="660"/>
      <c r="BL14" s="660"/>
      <c r="BM14" s="660"/>
      <c r="BN14" s="661"/>
      <c r="BO14" s="662">
        <v>3.8</v>
      </c>
      <c r="BP14" s="662"/>
      <c r="BQ14" s="662"/>
      <c r="BR14" s="662"/>
      <c r="BS14" s="663" t="s">
        <v>122</v>
      </c>
      <c r="BT14" s="663"/>
      <c r="BU14" s="663"/>
      <c r="BV14" s="663"/>
      <c r="BW14" s="663"/>
      <c r="BX14" s="663"/>
      <c r="BY14" s="663"/>
      <c r="BZ14" s="663"/>
      <c r="CA14" s="663"/>
      <c r="CB14" s="667"/>
      <c r="CD14" s="656" t="s">
        <v>245</v>
      </c>
      <c r="CE14" s="657"/>
      <c r="CF14" s="657"/>
      <c r="CG14" s="657"/>
      <c r="CH14" s="657"/>
      <c r="CI14" s="657"/>
      <c r="CJ14" s="657"/>
      <c r="CK14" s="657"/>
      <c r="CL14" s="657"/>
      <c r="CM14" s="657"/>
      <c r="CN14" s="657"/>
      <c r="CO14" s="657"/>
      <c r="CP14" s="657"/>
      <c r="CQ14" s="658"/>
      <c r="CR14" s="659">
        <v>803921</v>
      </c>
      <c r="CS14" s="660"/>
      <c r="CT14" s="660"/>
      <c r="CU14" s="660"/>
      <c r="CV14" s="660"/>
      <c r="CW14" s="660"/>
      <c r="CX14" s="660"/>
      <c r="CY14" s="661"/>
      <c r="CZ14" s="662">
        <v>3</v>
      </c>
      <c r="DA14" s="662"/>
      <c r="DB14" s="662"/>
      <c r="DC14" s="662"/>
      <c r="DD14" s="668">
        <v>25388</v>
      </c>
      <c r="DE14" s="660"/>
      <c r="DF14" s="660"/>
      <c r="DG14" s="660"/>
      <c r="DH14" s="660"/>
      <c r="DI14" s="660"/>
      <c r="DJ14" s="660"/>
      <c r="DK14" s="660"/>
      <c r="DL14" s="660"/>
      <c r="DM14" s="660"/>
      <c r="DN14" s="660"/>
      <c r="DO14" s="660"/>
      <c r="DP14" s="661"/>
      <c r="DQ14" s="668">
        <v>796631</v>
      </c>
      <c r="DR14" s="660"/>
      <c r="DS14" s="660"/>
      <c r="DT14" s="660"/>
      <c r="DU14" s="660"/>
      <c r="DV14" s="660"/>
      <c r="DW14" s="660"/>
      <c r="DX14" s="660"/>
      <c r="DY14" s="660"/>
      <c r="DZ14" s="660"/>
      <c r="EA14" s="660"/>
      <c r="EB14" s="660"/>
      <c r="EC14" s="669"/>
    </row>
    <row r="15" spans="2:143" ht="11.25" customHeight="1" x14ac:dyDescent="0.2">
      <c r="B15" s="656" t="s">
        <v>246</v>
      </c>
      <c r="C15" s="657"/>
      <c r="D15" s="657"/>
      <c r="E15" s="657"/>
      <c r="F15" s="657"/>
      <c r="G15" s="657"/>
      <c r="H15" s="657"/>
      <c r="I15" s="657"/>
      <c r="J15" s="657"/>
      <c r="K15" s="657"/>
      <c r="L15" s="657"/>
      <c r="M15" s="657"/>
      <c r="N15" s="657"/>
      <c r="O15" s="657"/>
      <c r="P15" s="657"/>
      <c r="Q15" s="658"/>
      <c r="R15" s="659">
        <v>25754</v>
      </c>
      <c r="S15" s="660"/>
      <c r="T15" s="660"/>
      <c r="U15" s="660"/>
      <c r="V15" s="660"/>
      <c r="W15" s="660"/>
      <c r="X15" s="660"/>
      <c r="Y15" s="661"/>
      <c r="Z15" s="662">
        <v>0.1</v>
      </c>
      <c r="AA15" s="662"/>
      <c r="AB15" s="662"/>
      <c r="AC15" s="662"/>
      <c r="AD15" s="663">
        <v>25754</v>
      </c>
      <c r="AE15" s="663"/>
      <c r="AF15" s="663"/>
      <c r="AG15" s="663"/>
      <c r="AH15" s="663"/>
      <c r="AI15" s="663"/>
      <c r="AJ15" s="663"/>
      <c r="AK15" s="663"/>
      <c r="AL15" s="664">
        <v>0.2</v>
      </c>
      <c r="AM15" s="665"/>
      <c r="AN15" s="665"/>
      <c r="AO15" s="666"/>
      <c r="AP15" s="656" t="s">
        <v>247</v>
      </c>
      <c r="AQ15" s="657"/>
      <c r="AR15" s="657"/>
      <c r="AS15" s="657"/>
      <c r="AT15" s="657"/>
      <c r="AU15" s="657"/>
      <c r="AV15" s="657"/>
      <c r="AW15" s="657"/>
      <c r="AX15" s="657"/>
      <c r="AY15" s="657"/>
      <c r="AZ15" s="657"/>
      <c r="BA15" s="657"/>
      <c r="BB15" s="657"/>
      <c r="BC15" s="657"/>
      <c r="BD15" s="657"/>
      <c r="BE15" s="657"/>
      <c r="BF15" s="658"/>
      <c r="BG15" s="659">
        <v>258896</v>
      </c>
      <c r="BH15" s="660"/>
      <c r="BI15" s="660"/>
      <c r="BJ15" s="660"/>
      <c r="BK15" s="660"/>
      <c r="BL15" s="660"/>
      <c r="BM15" s="660"/>
      <c r="BN15" s="661"/>
      <c r="BO15" s="662">
        <v>5.4</v>
      </c>
      <c r="BP15" s="662"/>
      <c r="BQ15" s="662"/>
      <c r="BR15" s="662"/>
      <c r="BS15" s="663" t="s">
        <v>122</v>
      </c>
      <c r="BT15" s="663"/>
      <c r="BU15" s="663"/>
      <c r="BV15" s="663"/>
      <c r="BW15" s="663"/>
      <c r="BX15" s="663"/>
      <c r="BY15" s="663"/>
      <c r="BZ15" s="663"/>
      <c r="CA15" s="663"/>
      <c r="CB15" s="667"/>
      <c r="CD15" s="656" t="s">
        <v>248</v>
      </c>
      <c r="CE15" s="657"/>
      <c r="CF15" s="657"/>
      <c r="CG15" s="657"/>
      <c r="CH15" s="657"/>
      <c r="CI15" s="657"/>
      <c r="CJ15" s="657"/>
      <c r="CK15" s="657"/>
      <c r="CL15" s="657"/>
      <c r="CM15" s="657"/>
      <c r="CN15" s="657"/>
      <c r="CO15" s="657"/>
      <c r="CP15" s="657"/>
      <c r="CQ15" s="658"/>
      <c r="CR15" s="659">
        <v>4213984</v>
      </c>
      <c r="CS15" s="660"/>
      <c r="CT15" s="660"/>
      <c r="CU15" s="660"/>
      <c r="CV15" s="660"/>
      <c r="CW15" s="660"/>
      <c r="CX15" s="660"/>
      <c r="CY15" s="661"/>
      <c r="CZ15" s="662">
        <v>15.7</v>
      </c>
      <c r="DA15" s="662"/>
      <c r="DB15" s="662"/>
      <c r="DC15" s="662"/>
      <c r="DD15" s="668">
        <v>1977010</v>
      </c>
      <c r="DE15" s="660"/>
      <c r="DF15" s="660"/>
      <c r="DG15" s="660"/>
      <c r="DH15" s="660"/>
      <c r="DI15" s="660"/>
      <c r="DJ15" s="660"/>
      <c r="DK15" s="660"/>
      <c r="DL15" s="660"/>
      <c r="DM15" s="660"/>
      <c r="DN15" s="660"/>
      <c r="DO15" s="660"/>
      <c r="DP15" s="661"/>
      <c r="DQ15" s="668">
        <v>1970969</v>
      </c>
      <c r="DR15" s="660"/>
      <c r="DS15" s="660"/>
      <c r="DT15" s="660"/>
      <c r="DU15" s="660"/>
      <c r="DV15" s="660"/>
      <c r="DW15" s="660"/>
      <c r="DX15" s="660"/>
      <c r="DY15" s="660"/>
      <c r="DZ15" s="660"/>
      <c r="EA15" s="660"/>
      <c r="EB15" s="660"/>
      <c r="EC15" s="669"/>
    </row>
    <row r="16" spans="2:143" ht="11.25" customHeight="1" x14ac:dyDescent="0.2">
      <c r="B16" s="656" t="s">
        <v>249</v>
      </c>
      <c r="C16" s="657"/>
      <c r="D16" s="657"/>
      <c r="E16" s="657"/>
      <c r="F16" s="657"/>
      <c r="G16" s="657"/>
      <c r="H16" s="657"/>
      <c r="I16" s="657"/>
      <c r="J16" s="657"/>
      <c r="K16" s="657"/>
      <c r="L16" s="657"/>
      <c r="M16" s="657"/>
      <c r="N16" s="657"/>
      <c r="O16" s="657"/>
      <c r="P16" s="657"/>
      <c r="Q16" s="658"/>
      <c r="R16" s="659">
        <v>90086</v>
      </c>
      <c r="S16" s="660"/>
      <c r="T16" s="660"/>
      <c r="U16" s="660"/>
      <c r="V16" s="660"/>
      <c r="W16" s="660"/>
      <c r="X16" s="660"/>
      <c r="Y16" s="661"/>
      <c r="Z16" s="662">
        <v>0.3</v>
      </c>
      <c r="AA16" s="662"/>
      <c r="AB16" s="662"/>
      <c r="AC16" s="662"/>
      <c r="AD16" s="663">
        <v>90086</v>
      </c>
      <c r="AE16" s="663"/>
      <c r="AF16" s="663"/>
      <c r="AG16" s="663"/>
      <c r="AH16" s="663"/>
      <c r="AI16" s="663"/>
      <c r="AJ16" s="663"/>
      <c r="AK16" s="663"/>
      <c r="AL16" s="664">
        <v>0.7</v>
      </c>
      <c r="AM16" s="665"/>
      <c r="AN16" s="665"/>
      <c r="AO16" s="666"/>
      <c r="AP16" s="656" t="s">
        <v>250</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251</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2">
      <c r="B17" s="656" t="s">
        <v>252</v>
      </c>
      <c r="C17" s="657"/>
      <c r="D17" s="657"/>
      <c r="E17" s="657"/>
      <c r="F17" s="657"/>
      <c r="G17" s="657"/>
      <c r="H17" s="657"/>
      <c r="I17" s="657"/>
      <c r="J17" s="657"/>
      <c r="K17" s="657"/>
      <c r="L17" s="657"/>
      <c r="M17" s="657"/>
      <c r="N17" s="657"/>
      <c r="O17" s="657"/>
      <c r="P17" s="657"/>
      <c r="Q17" s="658"/>
      <c r="R17" s="659">
        <v>256760</v>
      </c>
      <c r="S17" s="660"/>
      <c r="T17" s="660"/>
      <c r="U17" s="660"/>
      <c r="V17" s="660"/>
      <c r="W17" s="660"/>
      <c r="X17" s="660"/>
      <c r="Y17" s="661"/>
      <c r="Z17" s="662">
        <v>0.9</v>
      </c>
      <c r="AA17" s="662"/>
      <c r="AB17" s="662"/>
      <c r="AC17" s="662"/>
      <c r="AD17" s="663">
        <v>256760</v>
      </c>
      <c r="AE17" s="663"/>
      <c r="AF17" s="663"/>
      <c r="AG17" s="663"/>
      <c r="AH17" s="663"/>
      <c r="AI17" s="663"/>
      <c r="AJ17" s="663"/>
      <c r="AK17" s="663"/>
      <c r="AL17" s="664">
        <v>1.9</v>
      </c>
      <c r="AM17" s="665"/>
      <c r="AN17" s="665"/>
      <c r="AO17" s="666"/>
      <c r="AP17" s="656" t="s">
        <v>253</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254</v>
      </c>
      <c r="CE17" s="657"/>
      <c r="CF17" s="657"/>
      <c r="CG17" s="657"/>
      <c r="CH17" s="657"/>
      <c r="CI17" s="657"/>
      <c r="CJ17" s="657"/>
      <c r="CK17" s="657"/>
      <c r="CL17" s="657"/>
      <c r="CM17" s="657"/>
      <c r="CN17" s="657"/>
      <c r="CO17" s="657"/>
      <c r="CP17" s="657"/>
      <c r="CQ17" s="658"/>
      <c r="CR17" s="659">
        <v>1951785</v>
      </c>
      <c r="CS17" s="660"/>
      <c r="CT17" s="660"/>
      <c r="CU17" s="660"/>
      <c r="CV17" s="660"/>
      <c r="CW17" s="660"/>
      <c r="CX17" s="660"/>
      <c r="CY17" s="661"/>
      <c r="CZ17" s="662">
        <v>7.3</v>
      </c>
      <c r="DA17" s="662"/>
      <c r="DB17" s="662"/>
      <c r="DC17" s="662"/>
      <c r="DD17" s="668" t="s">
        <v>122</v>
      </c>
      <c r="DE17" s="660"/>
      <c r="DF17" s="660"/>
      <c r="DG17" s="660"/>
      <c r="DH17" s="660"/>
      <c r="DI17" s="660"/>
      <c r="DJ17" s="660"/>
      <c r="DK17" s="660"/>
      <c r="DL17" s="660"/>
      <c r="DM17" s="660"/>
      <c r="DN17" s="660"/>
      <c r="DO17" s="660"/>
      <c r="DP17" s="661"/>
      <c r="DQ17" s="668">
        <v>1936785</v>
      </c>
      <c r="DR17" s="660"/>
      <c r="DS17" s="660"/>
      <c r="DT17" s="660"/>
      <c r="DU17" s="660"/>
      <c r="DV17" s="660"/>
      <c r="DW17" s="660"/>
      <c r="DX17" s="660"/>
      <c r="DY17" s="660"/>
      <c r="DZ17" s="660"/>
      <c r="EA17" s="660"/>
      <c r="EB17" s="660"/>
      <c r="EC17" s="669"/>
    </row>
    <row r="18" spans="2:133" ht="11.25" customHeight="1" x14ac:dyDescent="0.2">
      <c r="B18" s="656" t="s">
        <v>255</v>
      </c>
      <c r="C18" s="657"/>
      <c r="D18" s="657"/>
      <c r="E18" s="657"/>
      <c r="F18" s="657"/>
      <c r="G18" s="657"/>
      <c r="H18" s="657"/>
      <c r="I18" s="657"/>
      <c r="J18" s="657"/>
      <c r="K18" s="657"/>
      <c r="L18" s="657"/>
      <c r="M18" s="657"/>
      <c r="N18" s="657"/>
      <c r="O18" s="657"/>
      <c r="P18" s="657"/>
      <c r="Q18" s="658"/>
      <c r="R18" s="659">
        <v>42520</v>
      </c>
      <c r="S18" s="660"/>
      <c r="T18" s="660"/>
      <c r="U18" s="660"/>
      <c r="V18" s="660"/>
      <c r="W18" s="660"/>
      <c r="X18" s="660"/>
      <c r="Y18" s="661"/>
      <c r="Z18" s="662">
        <v>0.2</v>
      </c>
      <c r="AA18" s="662"/>
      <c r="AB18" s="662"/>
      <c r="AC18" s="662"/>
      <c r="AD18" s="663">
        <v>42520</v>
      </c>
      <c r="AE18" s="663"/>
      <c r="AF18" s="663"/>
      <c r="AG18" s="663"/>
      <c r="AH18" s="663"/>
      <c r="AI18" s="663"/>
      <c r="AJ18" s="663"/>
      <c r="AK18" s="663"/>
      <c r="AL18" s="664">
        <v>0.3</v>
      </c>
      <c r="AM18" s="665"/>
      <c r="AN18" s="665"/>
      <c r="AO18" s="666"/>
      <c r="AP18" s="656" t="s">
        <v>256</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257</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258</v>
      </c>
      <c r="C19" s="657"/>
      <c r="D19" s="657"/>
      <c r="E19" s="657"/>
      <c r="F19" s="657"/>
      <c r="G19" s="657"/>
      <c r="H19" s="657"/>
      <c r="I19" s="657"/>
      <c r="J19" s="657"/>
      <c r="K19" s="657"/>
      <c r="L19" s="657"/>
      <c r="M19" s="657"/>
      <c r="N19" s="657"/>
      <c r="O19" s="657"/>
      <c r="P19" s="657"/>
      <c r="Q19" s="658"/>
      <c r="R19" s="659">
        <v>169723</v>
      </c>
      <c r="S19" s="660"/>
      <c r="T19" s="660"/>
      <c r="U19" s="660"/>
      <c r="V19" s="660"/>
      <c r="W19" s="660"/>
      <c r="X19" s="660"/>
      <c r="Y19" s="661"/>
      <c r="Z19" s="662">
        <v>0.6</v>
      </c>
      <c r="AA19" s="662"/>
      <c r="AB19" s="662"/>
      <c r="AC19" s="662"/>
      <c r="AD19" s="663">
        <v>169723</v>
      </c>
      <c r="AE19" s="663"/>
      <c r="AF19" s="663"/>
      <c r="AG19" s="663"/>
      <c r="AH19" s="663"/>
      <c r="AI19" s="663"/>
      <c r="AJ19" s="663"/>
      <c r="AK19" s="663"/>
      <c r="AL19" s="664">
        <v>1.3</v>
      </c>
      <c r="AM19" s="665"/>
      <c r="AN19" s="665"/>
      <c r="AO19" s="666"/>
      <c r="AP19" s="656" t="s">
        <v>259</v>
      </c>
      <c r="AQ19" s="657"/>
      <c r="AR19" s="657"/>
      <c r="AS19" s="657"/>
      <c r="AT19" s="657"/>
      <c r="AU19" s="657"/>
      <c r="AV19" s="657"/>
      <c r="AW19" s="657"/>
      <c r="AX19" s="657"/>
      <c r="AY19" s="657"/>
      <c r="AZ19" s="657"/>
      <c r="BA19" s="657"/>
      <c r="BB19" s="657"/>
      <c r="BC19" s="657"/>
      <c r="BD19" s="657"/>
      <c r="BE19" s="657"/>
      <c r="BF19" s="658"/>
      <c r="BG19" s="659">
        <v>8146</v>
      </c>
      <c r="BH19" s="660"/>
      <c r="BI19" s="660"/>
      <c r="BJ19" s="660"/>
      <c r="BK19" s="660"/>
      <c r="BL19" s="660"/>
      <c r="BM19" s="660"/>
      <c r="BN19" s="661"/>
      <c r="BO19" s="662">
        <v>0.2</v>
      </c>
      <c r="BP19" s="662"/>
      <c r="BQ19" s="662"/>
      <c r="BR19" s="662"/>
      <c r="BS19" s="663" t="s">
        <v>122</v>
      </c>
      <c r="BT19" s="663"/>
      <c r="BU19" s="663"/>
      <c r="BV19" s="663"/>
      <c r="BW19" s="663"/>
      <c r="BX19" s="663"/>
      <c r="BY19" s="663"/>
      <c r="BZ19" s="663"/>
      <c r="CA19" s="663"/>
      <c r="CB19" s="667"/>
      <c r="CD19" s="656" t="s">
        <v>260</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261</v>
      </c>
      <c r="C20" s="673"/>
      <c r="D20" s="673"/>
      <c r="E20" s="673"/>
      <c r="F20" s="673"/>
      <c r="G20" s="673"/>
      <c r="H20" s="673"/>
      <c r="I20" s="673"/>
      <c r="J20" s="673"/>
      <c r="K20" s="673"/>
      <c r="L20" s="673"/>
      <c r="M20" s="673"/>
      <c r="N20" s="673"/>
      <c r="O20" s="673"/>
      <c r="P20" s="673"/>
      <c r="Q20" s="674"/>
      <c r="R20" s="659">
        <v>44517</v>
      </c>
      <c r="S20" s="660"/>
      <c r="T20" s="660"/>
      <c r="U20" s="660"/>
      <c r="V20" s="660"/>
      <c r="W20" s="660"/>
      <c r="X20" s="660"/>
      <c r="Y20" s="661"/>
      <c r="Z20" s="662">
        <v>0.2</v>
      </c>
      <c r="AA20" s="662"/>
      <c r="AB20" s="662"/>
      <c r="AC20" s="662"/>
      <c r="AD20" s="663">
        <v>44517</v>
      </c>
      <c r="AE20" s="663"/>
      <c r="AF20" s="663"/>
      <c r="AG20" s="663"/>
      <c r="AH20" s="663"/>
      <c r="AI20" s="663"/>
      <c r="AJ20" s="663"/>
      <c r="AK20" s="663"/>
      <c r="AL20" s="664">
        <v>0.3</v>
      </c>
      <c r="AM20" s="665"/>
      <c r="AN20" s="665"/>
      <c r="AO20" s="666"/>
      <c r="AP20" s="656" t="s">
        <v>262</v>
      </c>
      <c r="AQ20" s="657"/>
      <c r="AR20" s="657"/>
      <c r="AS20" s="657"/>
      <c r="AT20" s="657"/>
      <c r="AU20" s="657"/>
      <c r="AV20" s="657"/>
      <c r="AW20" s="657"/>
      <c r="AX20" s="657"/>
      <c r="AY20" s="657"/>
      <c r="AZ20" s="657"/>
      <c r="BA20" s="657"/>
      <c r="BB20" s="657"/>
      <c r="BC20" s="657"/>
      <c r="BD20" s="657"/>
      <c r="BE20" s="657"/>
      <c r="BF20" s="658"/>
      <c r="BG20" s="659">
        <v>8146</v>
      </c>
      <c r="BH20" s="660"/>
      <c r="BI20" s="660"/>
      <c r="BJ20" s="660"/>
      <c r="BK20" s="660"/>
      <c r="BL20" s="660"/>
      <c r="BM20" s="660"/>
      <c r="BN20" s="661"/>
      <c r="BO20" s="662">
        <v>0.2</v>
      </c>
      <c r="BP20" s="662"/>
      <c r="BQ20" s="662"/>
      <c r="BR20" s="662"/>
      <c r="BS20" s="663" t="s">
        <v>122</v>
      </c>
      <c r="BT20" s="663"/>
      <c r="BU20" s="663"/>
      <c r="BV20" s="663"/>
      <c r="BW20" s="663"/>
      <c r="BX20" s="663"/>
      <c r="BY20" s="663"/>
      <c r="BZ20" s="663"/>
      <c r="CA20" s="663"/>
      <c r="CB20" s="667"/>
      <c r="CD20" s="656" t="s">
        <v>263</v>
      </c>
      <c r="CE20" s="657"/>
      <c r="CF20" s="657"/>
      <c r="CG20" s="657"/>
      <c r="CH20" s="657"/>
      <c r="CI20" s="657"/>
      <c r="CJ20" s="657"/>
      <c r="CK20" s="657"/>
      <c r="CL20" s="657"/>
      <c r="CM20" s="657"/>
      <c r="CN20" s="657"/>
      <c r="CO20" s="657"/>
      <c r="CP20" s="657"/>
      <c r="CQ20" s="658"/>
      <c r="CR20" s="659">
        <v>26819042</v>
      </c>
      <c r="CS20" s="660"/>
      <c r="CT20" s="660"/>
      <c r="CU20" s="660"/>
      <c r="CV20" s="660"/>
      <c r="CW20" s="660"/>
      <c r="CX20" s="660"/>
      <c r="CY20" s="661"/>
      <c r="CZ20" s="662">
        <v>100</v>
      </c>
      <c r="DA20" s="662"/>
      <c r="DB20" s="662"/>
      <c r="DC20" s="662"/>
      <c r="DD20" s="668">
        <v>3429813</v>
      </c>
      <c r="DE20" s="660"/>
      <c r="DF20" s="660"/>
      <c r="DG20" s="660"/>
      <c r="DH20" s="660"/>
      <c r="DI20" s="660"/>
      <c r="DJ20" s="660"/>
      <c r="DK20" s="660"/>
      <c r="DL20" s="660"/>
      <c r="DM20" s="660"/>
      <c r="DN20" s="660"/>
      <c r="DO20" s="660"/>
      <c r="DP20" s="661"/>
      <c r="DQ20" s="668">
        <v>14951665</v>
      </c>
      <c r="DR20" s="660"/>
      <c r="DS20" s="660"/>
      <c r="DT20" s="660"/>
      <c r="DU20" s="660"/>
      <c r="DV20" s="660"/>
      <c r="DW20" s="660"/>
      <c r="DX20" s="660"/>
      <c r="DY20" s="660"/>
      <c r="DZ20" s="660"/>
      <c r="EA20" s="660"/>
      <c r="EB20" s="660"/>
      <c r="EC20" s="669"/>
    </row>
    <row r="21" spans="2:133" ht="11.25" customHeight="1" x14ac:dyDescent="0.2">
      <c r="B21" s="656" t="s">
        <v>264</v>
      </c>
      <c r="C21" s="657"/>
      <c r="D21" s="657"/>
      <c r="E21" s="657"/>
      <c r="F21" s="657"/>
      <c r="G21" s="657"/>
      <c r="H21" s="657"/>
      <c r="I21" s="657"/>
      <c r="J21" s="657"/>
      <c r="K21" s="657"/>
      <c r="L21" s="657"/>
      <c r="M21" s="657"/>
      <c r="N21" s="657"/>
      <c r="O21" s="657"/>
      <c r="P21" s="657"/>
      <c r="Q21" s="658"/>
      <c r="R21" s="659">
        <v>7604912</v>
      </c>
      <c r="S21" s="660"/>
      <c r="T21" s="660"/>
      <c r="U21" s="660"/>
      <c r="V21" s="660"/>
      <c r="W21" s="660"/>
      <c r="X21" s="660"/>
      <c r="Y21" s="661"/>
      <c r="Z21" s="662">
        <v>27</v>
      </c>
      <c r="AA21" s="662"/>
      <c r="AB21" s="662"/>
      <c r="AC21" s="662"/>
      <c r="AD21" s="663">
        <v>6807842</v>
      </c>
      <c r="AE21" s="663"/>
      <c r="AF21" s="663"/>
      <c r="AG21" s="663"/>
      <c r="AH21" s="663"/>
      <c r="AI21" s="663"/>
      <c r="AJ21" s="663"/>
      <c r="AK21" s="663"/>
      <c r="AL21" s="664">
        <v>50.9</v>
      </c>
      <c r="AM21" s="665"/>
      <c r="AN21" s="665"/>
      <c r="AO21" s="666"/>
      <c r="AP21" s="656" t="s">
        <v>265</v>
      </c>
      <c r="AQ21" s="675"/>
      <c r="AR21" s="675"/>
      <c r="AS21" s="675"/>
      <c r="AT21" s="675"/>
      <c r="AU21" s="675"/>
      <c r="AV21" s="675"/>
      <c r="AW21" s="675"/>
      <c r="AX21" s="675"/>
      <c r="AY21" s="675"/>
      <c r="AZ21" s="675"/>
      <c r="BA21" s="675"/>
      <c r="BB21" s="675"/>
      <c r="BC21" s="675"/>
      <c r="BD21" s="675"/>
      <c r="BE21" s="675"/>
      <c r="BF21" s="676"/>
      <c r="BG21" s="659">
        <v>8146</v>
      </c>
      <c r="BH21" s="660"/>
      <c r="BI21" s="660"/>
      <c r="BJ21" s="660"/>
      <c r="BK21" s="660"/>
      <c r="BL21" s="660"/>
      <c r="BM21" s="660"/>
      <c r="BN21" s="661"/>
      <c r="BO21" s="662">
        <v>0.2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266</v>
      </c>
      <c r="C22" s="657"/>
      <c r="D22" s="657"/>
      <c r="E22" s="657"/>
      <c r="F22" s="657"/>
      <c r="G22" s="657"/>
      <c r="H22" s="657"/>
      <c r="I22" s="657"/>
      <c r="J22" s="657"/>
      <c r="K22" s="657"/>
      <c r="L22" s="657"/>
      <c r="M22" s="657"/>
      <c r="N22" s="657"/>
      <c r="O22" s="657"/>
      <c r="P22" s="657"/>
      <c r="Q22" s="658"/>
      <c r="R22" s="659">
        <v>6807842</v>
      </c>
      <c r="S22" s="660"/>
      <c r="T22" s="660"/>
      <c r="U22" s="660"/>
      <c r="V22" s="660"/>
      <c r="W22" s="660"/>
      <c r="X22" s="660"/>
      <c r="Y22" s="661"/>
      <c r="Z22" s="662">
        <v>24.1</v>
      </c>
      <c r="AA22" s="662"/>
      <c r="AB22" s="662"/>
      <c r="AC22" s="662"/>
      <c r="AD22" s="663">
        <v>6807842</v>
      </c>
      <c r="AE22" s="663"/>
      <c r="AF22" s="663"/>
      <c r="AG22" s="663"/>
      <c r="AH22" s="663"/>
      <c r="AI22" s="663"/>
      <c r="AJ22" s="663"/>
      <c r="AK22" s="663"/>
      <c r="AL22" s="664">
        <v>50.9</v>
      </c>
      <c r="AM22" s="665"/>
      <c r="AN22" s="665"/>
      <c r="AO22" s="666"/>
      <c r="AP22" s="656" t="s">
        <v>267</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268</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269</v>
      </c>
      <c r="C23" s="657"/>
      <c r="D23" s="657"/>
      <c r="E23" s="657"/>
      <c r="F23" s="657"/>
      <c r="G23" s="657"/>
      <c r="H23" s="657"/>
      <c r="I23" s="657"/>
      <c r="J23" s="657"/>
      <c r="K23" s="657"/>
      <c r="L23" s="657"/>
      <c r="M23" s="657"/>
      <c r="N23" s="657"/>
      <c r="O23" s="657"/>
      <c r="P23" s="657"/>
      <c r="Q23" s="658"/>
      <c r="R23" s="659">
        <v>797053</v>
      </c>
      <c r="S23" s="660"/>
      <c r="T23" s="660"/>
      <c r="U23" s="660"/>
      <c r="V23" s="660"/>
      <c r="W23" s="660"/>
      <c r="X23" s="660"/>
      <c r="Y23" s="661"/>
      <c r="Z23" s="662">
        <v>2.8</v>
      </c>
      <c r="AA23" s="662"/>
      <c r="AB23" s="662"/>
      <c r="AC23" s="662"/>
      <c r="AD23" s="663" t="s">
        <v>122</v>
      </c>
      <c r="AE23" s="663"/>
      <c r="AF23" s="663"/>
      <c r="AG23" s="663"/>
      <c r="AH23" s="663"/>
      <c r="AI23" s="663"/>
      <c r="AJ23" s="663"/>
      <c r="AK23" s="663"/>
      <c r="AL23" s="664" t="s">
        <v>122</v>
      </c>
      <c r="AM23" s="665"/>
      <c r="AN23" s="665"/>
      <c r="AO23" s="666"/>
      <c r="AP23" s="656" t="s">
        <v>270</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210</v>
      </c>
      <c r="CE23" s="642"/>
      <c r="CF23" s="642"/>
      <c r="CG23" s="642"/>
      <c r="CH23" s="642"/>
      <c r="CI23" s="642"/>
      <c r="CJ23" s="642"/>
      <c r="CK23" s="642"/>
      <c r="CL23" s="642"/>
      <c r="CM23" s="642"/>
      <c r="CN23" s="642"/>
      <c r="CO23" s="642"/>
      <c r="CP23" s="642"/>
      <c r="CQ23" s="643"/>
      <c r="CR23" s="641" t="s">
        <v>271</v>
      </c>
      <c r="CS23" s="642"/>
      <c r="CT23" s="642"/>
      <c r="CU23" s="642"/>
      <c r="CV23" s="642"/>
      <c r="CW23" s="642"/>
      <c r="CX23" s="642"/>
      <c r="CY23" s="643"/>
      <c r="CZ23" s="641" t="s">
        <v>272</v>
      </c>
      <c r="DA23" s="642"/>
      <c r="DB23" s="642"/>
      <c r="DC23" s="643"/>
      <c r="DD23" s="641" t="s">
        <v>273</v>
      </c>
      <c r="DE23" s="642"/>
      <c r="DF23" s="642"/>
      <c r="DG23" s="642"/>
      <c r="DH23" s="642"/>
      <c r="DI23" s="642"/>
      <c r="DJ23" s="642"/>
      <c r="DK23" s="643"/>
      <c r="DL23" s="686" t="s">
        <v>274</v>
      </c>
      <c r="DM23" s="687"/>
      <c r="DN23" s="687"/>
      <c r="DO23" s="687"/>
      <c r="DP23" s="687"/>
      <c r="DQ23" s="687"/>
      <c r="DR23" s="687"/>
      <c r="DS23" s="687"/>
      <c r="DT23" s="687"/>
      <c r="DU23" s="687"/>
      <c r="DV23" s="688"/>
      <c r="DW23" s="641" t="s">
        <v>275</v>
      </c>
      <c r="DX23" s="642"/>
      <c r="DY23" s="642"/>
      <c r="DZ23" s="642"/>
      <c r="EA23" s="642"/>
      <c r="EB23" s="642"/>
      <c r="EC23" s="643"/>
    </row>
    <row r="24" spans="2:133" ht="11.25" customHeight="1" x14ac:dyDescent="0.2">
      <c r="B24" s="656" t="s">
        <v>276</v>
      </c>
      <c r="C24" s="657"/>
      <c r="D24" s="657"/>
      <c r="E24" s="657"/>
      <c r="F24" s="657"/>
      <c r="G24" s="657"/>
      <c r="H24" s="657"/>
      <c r="I24" s="657"/>
      <c r="J24" s="657"/>
      <c r="K24" s="657"/>
      <c r="L24" s="657"/>
      <c r="M24" s="657"/>
      <c r="N24" s="657"/>
      <c r="O24" s="657"/>
      <c r="P24" s="657"/>
      <c r="Q24" s="658"/>
      <c r="R24" s="659">
        <v>17</v>
      </c>
      <c r="S24" s="660"/>
      <c r="T24" s="660"/>
      <c r="U24" s="660"/>
      <c r="V24" s="660"/>
      <c r="W24" s="660"/>
      <c r="X24" s="660"/>
      <c r="Y24" s="661"/>
      <c r="Z24" s="662">
        <v>0</v>
      </c>
      <c r="AA24" s="662"/>
      <c r="AB24" s="662"/>
      <c r="AC24" s="662"/>
      <c r="AD24" s="663" t="s">
        <v>122</v>
      </c>
      <c r="AE24" s="663"/>
      <c r="AF24" s="663"/>
      <c r="AG24" s="663"/>
      <c r="AH24" s="663"/>
      <c r="AI24" s="663"/>
      <c r="AJ24" s="663"/>
      <c r="AK24" s="663"/>
      <c r="AL24" s="664" t="s">
        <v>122</v>
      </c>
      <c r="AM24" s="665"/>
      <c r="AN24" s="665"/>
      <c r="AO24" s="666"/>
      <c r="AP24" s="656" t="s">
        <v>277</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278</v>
      </c>
      <c r="CE24" s="646"/>
      <c r="CF24" s="646"/>
      <c r="CG24" s="646"/>
      <c r="CH24" s="646"/>
      <c r="CI24" s="646"/>
      <c r="CJ24" s="646"/>
      <c r="CK24" s="646"/>
      <c r="CL24" s="646"/>
      <c r="CM24" s="646"/>
      <c r="CN24" s="646"/>
      <c r="CO24" s="646"/>
      <c r="CP24" s="646"/>
      <c r="CQ24" s="647"/>
      <c r="CR24" s="648">
        <v>10993125</v>
      </c>
      <c r="CS24" s="649"/>
      <c r="CT24" s="649"/>
      <c r="CU24" s="649"/>
      <c r="CV24" s="649"/>
      <c r="CW24" s="649"/>
      <c r="CX24" s="649"/>
      <c r="CY24" s="650"/>
      <c r="CZ24" s="653">
        <v>41</v>
      </c>
      <c r="DA24" s="654"/>
      <c r="DB24" s="654"/>
      <c r="DC24" s="670"/>
      <c r="DD24" s="694">
        <v>7218690</v>
      </c>
      <c r="DE24" s="649"/>
      <c r="DF24" s="649"/>
      <c r="DG24" s="649"/>
      <c r="DH24" s="649"/>
      <c r="DI24" s="649"/>
      <c r="DJ24" s="649"/>
      <c r="DK24" s="650"/>
      <c r="DL24" s="694">
        <v>6552376</v>
      </c>
      <c r="DM24" s="649"/>
      <c r="DN24" s="649"/>
      <c r="DO24" s="649"/>
      <c r="DP24" s="649"/>
      <c r="DQ24" s="649"/>
      <c r="DR24" s="649"/>
      <c r="DS24" s="649"/>
      <c r="DT24" s="649"/>
      <c r="DU24" s="649"/>
      <c r="DV24" s="650"/>
      <c r="DW24" s="653">
        <v>48.9</v>
      </c>
      <c r="DX24" s="654"/>
      <c r="DY24" s="654"/>
      <c r="DZ24" s="654"/>
      <c r="EA24" s="654"/>
      <c r="EB24" s="654"/>
      <c r="EC24" s="655"/>
    </row>
    <row r="25" spans="2:133" ht="11.25" customHeight="1" x14ac:dyDescent="0.2">
      <c r="B25" s="656" t="s">
        <v>279</v>
      </c>
      <c r="C25" s="657"/>
      <c r="D25" s="657"/>
      <c r="E25" s="657"/>
      <c r="F25" s="657"/>
      <c r="G25" s="657"/>
      <c r="H25" s="657"/>
      <c r="I25" s="657"/>
      <c r="J25" s="657"/>
      <c r="K25" s="657"/>
      <c r="L25" s="657"/>
      <c r="M25" s="657"/>
      <c r="N25" s="657"/>
      <c r="O25" s="657"/>
      <c r="P25" s="657"/>
      <c r="Q25" s="658"/>
      <c r="R25" s="659">
        <v>14133776</v>
      </c>
      <c r="S25" s="660"/>
      <c r="T25" s="660"/>
      <c r="U25" s="660"/>
      <c r="V25" s="660"/>
      <c r="W25" s="660"/>
      <c r="X25" s="660"/>
      <c r="Y25" s="661"/>
      <c r="Z25" s="662">
        <v>50.1</v>
      </c>
      <c r="AA25" s="662"/>
      <c r="AB25" s="662"/>
      <c r="AC25" s="662"/>
      <c r="AD25" s="663">
        <v>13336706</v>
      </c>
      <c r="AE25" s="663"/>
      <c r="AF25" s="663"/>
      <c r="AG25" s="663"/>
      <c r="AH25" s="663"/>
      <c r="AI25" s="663"/>
      <c r="AJ25" s="663"/>
      <c r="AK25" s="663"/>
      <c r="AL25" s="664">
        <v>99.8</v>
      </c>
      <c r="AM25" s="665"/>
      <c r="AN25" s="665"/>
      <c r="AO25" s="666"/>
      <c r="AP25" s="656" t="s">
        <v>280</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281</v>
      </c>
      <c r="CE25" s="657"/>
      <c r="CF25" s="657"/>
      <c r="CG25" s="657"/>
      <c r="CH25" s="657"/>
      <c r="CI25" s="657"/>
      <c r="CJ25" s="657"/>
      <c r="CK25" s="657"/>
      <c r="CL25" s="657"/>
      <c r="CM25" s="657"/>
      <c r="CN25" s="657"/>
      <c r="CO25" s="657"/>
      <c r="CP25" s="657"/>
      <c r="CQ25" s="658"/>
      <c r="CR25" s="659">
        <v>3648248</v>
      </c>
      <c r="CS25" s="691"/>
      <c r="CT25" s="691"/>
      <c r="CU25" s="691"/>
      <c r="CV25" s="691"/>
      <c r="CW25" s="691"/>
      <c r="CX25" s="691"/>
      <c r="CY25" s="692"/>
      <c r="CZ25" s="664">
        <v>13.6</v>
      </c>
      <c r="DA25" s="689"/>
      <c r="DB25" s="689"/>
      <c r="DC25" s="693"/>
      <c r="DD25" s="668">
        <v>3415718</v>
      </c>
      <c r="DE25" s="691"/>
      <c r="DF25" s="691"/>
      <c r="DG25" s="691"/>
      <c r="DH25" s="691"/>
      <c r="DI25" s="691"/>
      <c r="DJ25" s="691"/>
      <c r="DK25" s="692"/>
      <c r="DL25" s="668">
        <v>3342079</v>
      </c>
      <c r="DM25" s="691"/>
      <c r="DN25" s="691"/>
      <c r="DO25" s="691"/>
      <c r="DP25" s="691"/>
      <c r="DQ25" s="691"/>
      <c r="DR25" s="691"/>
      <c r="DS25" s="691"/>
      <c r="DT25" s="691"/>
      <c r="DU25" s="691"/>
      <c r="DV25" s="692"/>
      <c r="DW25" s="664">
        <v>24.9</v>
      </c>
      <c r="DX25" s="689"/>
      <c r="DY25" s="689"/>
      <c r="DZ25" s="689"/>
      <c r="EA25" s="689"/>
      <c r="EB25" s="689"/>
      <c r="EC25" s="690"/>
    </row>
    <row r="26" spans="2:133" ht="11.25" customHeight="1" x14ac:dyDescent="0.2">
      <c r="B26" s="656" t="s">
        <v>282</v>
      </c>
      <c r="C26" s="657"/>
      <c r="D26" s="657"/>
      <c r="E26" s="657"/>
      <c r="F26" s="657"/>
      <c r="G26" s="657"/>
      <c r="H26" s="657"/>
      <c r="I26" s="657"/>
      <c r="J26" s="657"/>
      <c r="K26" s="657"/>
      <c r="L26" s="657"/>
      <c r="M26" s="657"/>
      <c r="N26" s="657"/>
      <c r="O26" s="657"/>
      <c r="P26" s="657"/>
      <c r="Q26" s="658"/>
      <c r="R26" s="659">
        <v>3159</v>
      </c>
      <c r="S26" s="660"/>
      <c r="T26" s="660"/>
      <c r="U26" s="660"/>
      <c r="V26" s="660"/>
      <c r="W26" s="660"/>
      <c r="X26" s="660"/>
      <c r="Y26" s="661"/>
      <c r="Z26" s="662">
        <v>0</v>
      </c>
      <c r="AA26" s="662"/>
      <c r="AB26" s="662"/>
      <c r="AC26" s="662"/>
      <c r="AD26" s="663">
        <v>3159</v>
      </c>
      <c r="AE26" s="663"/>
      <c r="AF26" s="663"/>
      <c r="AG26" s="663"/>
      <c r="AH26" s="663"/>
      <c r="AI26" s="663"/>
      <c r="AJ26" s="663"/>
      <c r="AK26" s="663"/>
      <c r="AL26" s="664">
        <v>0</v>
      </c>
      <c r="AM26" s="665"/>
      <c r="AN26" s="665"/>
      <c r="AO26" s="666"/>
      <c r="AP26" s="656" t="s">
        <v>283</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284</v>
      </c>
      <c r="CE26" s="657"/>
      <c r="CF26" s="657"/>
      <c r="CG26" s="657"/>
      <c r="CH26" s="657"/>
      <c r="CI26" s="657"/>
      <c r="CJ26" s="657"/>
      <c r="CK26" s="657"/>
      <c r="CL26" s="657"/>
      <c r="CM26" s="657"/>
      <c r="CN26" s="657"/>
      <c r="CO26" s="657"/>
      <c r="CP26" s="657"/>
      <c r="CQ26" s="658"/>
      <c r="CR26" s="659">
        <v>2364235</v>
      </c>
      <c r="CS26" s="660"/>
      <c r="CT26" s="660"/>
      <c r="CU26" s="660"/>
      <c r="CV26" s="660"/>
      <c r="CW26" s="660"/>
      <c r="CX26" s="660"/>
      <c r="CY26" s="661"/>
      <c r="CZ26" s="664">
        <v>8.8000000000000007</v>
      </c>
      <c r="DA26" s="689"/>
      <c r="DB26" s="689"/>
      <c r="DC26" s="693"/>
      <c r="DD26" s="668">
        <v>2208102</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2">
      <c r="B27" s="656" t="s">
        <v>285</v>
      </c>
      <c r="C27" s="657"/>
      <c r="D27" s="657"/>
      <c r="E27" s="657"/>
      <c r="F27" s="657"/>
      <c r="G27" s="657"/>
      <c r="H27" s="657"/>
      <c r="I27" s="657"/>
      <c r="J27" s="657"/>
      <c r="K27" s="657"/>
      <c r="L27" s="657"/>
      <c r="M27" s="657"/>
      <c r="N27" s="657"/>
      <c r="O27" s="657"/>
      <c r="P27" s="657"/>
      <c r="Q27" s="658"/>
      <c r="R27" s="659">
        <v>64600</v>
      </c>
      <c r="S27" s="660"/>
      <c r="T27" s="660"/>
      <c r="U27" s="660"/>
      <c r="V27" s="660"/>
      <c r="W27" s="660"/>
      <c r="X27" s="660"/>
      <c r="Y27" s="661"/>
      <c r="Z27" s="662">
        <v>0.2</v>
      </c>
      <c r="AA27" s="662"/>
      <c r="AB27" s="662"/>
      <c r="AC27" s="662"/>
      <c r="AD27" s="663" t="s">
        <v>122</v>
      </c>
      <c r="AE27" s="663"/>
      <c r="AF27" s="663"/>
      <c r="AG27" s="663"/>
      <c r="AH27" s="663"/>
      <c r="AI27" s="663"/>
      <c r="AJ27" s="663"/>
      <c r="AK27" s="663"/>
      <c r="AL27" s="664" t="s">
        <v>122</v>
      </c>
      <c r="AM27" s="665"/>
      <c r="AN27" s="665"/>
      <c r="AO27" s="666"/>
      <c r="AP27" s="656" t="s">
        <v>286</v>
      </c>
      <c r="AQ27" s="657"/>
      <c r="AR27" s="657"/>
      <c r="AS27" s="657"/>
      <c r="AT27" s="657"/>
      <c r="AU27" s="657"/>
      <c r="AV27" s="657"/>
      <c r="AW27" s="657"/>
      <c r="AX27" s="657"/>
      <c r="AY27" s="657"/>
      <c r="AZ27" s="657"/>
      <c r="BA27" s="657"/>
      <c r="BB27" s="657"/>
      <c r="BC27" s="657"/>
      <c r="BD27" s="657"/>
      <c r="BE27" s="657"/>
      <c r="BF27" s="658"/>
      <c r="BG27" s="659">
        <v>4775395</v>
      </c>
      <c r="BH27" s="660"/>
      <c r="BI27" s="660"/>
      <c r="BJ27" s="660"/>
      <c r="BK27" s="660"/>
      <c r="BL27" s="660"/>
      <c r="BM27" s="660"/>
      <c r="BN27" s="661"/>
      <c r="BO27" s="662">
        <v>100</v>
      </c>
      <c r="BP27" s="662"/>
      <c r="BQ27" s="662"/>
      <c r="BR27" s="662"/>
      <c r="BS27" s="663">
        <v>54917</v>
      </c>
      <c r="BT27" s="663"/>
      <c r="BU27" s="663"/>
      <c r="BV27" s="663"/>
      <c r="BW27" s="663"/>
      <c r="BX27" s="663"/>
      <c r="BY27" s="663"/>
      <c r="BZ27" s="663"/>
      <c r="CA27" s="663"/>
      <c r="CB27" s="667"/>
      <c r="CD27" s="656" t="s">
        <v>287</v>
      </c>
      <c r="CE27" s="657"/>
      <c r="CF27" s="657"/>
      <c r="CG27" s="657"/>
      <c r="CH27" s="657"/>
      <c r="CI27" s="657"/>
      <c r="CJ27" s="657"/>
      <c r="CK27" s="657"/>
      <c r="CL27" s="657"/>
      <c r="CM27" s="657"/>
      <c r="CN27" s="657"/>
      <c r="CO27" s="657"/>
      <c r="CP27" s="657"/>
      <c r="CQ27" s="658"/>
      <c r="CR27" s="659">
        <v>5393092</v>
      </c>
      <c r="CS27" s="691"/>
      <c r="CT27" s="691"/>
      <c r="CU27" s="691"/>
      <c r="CV27" s="691"/>
      <c r="CW27" s="691"/>
      <c r="CX27" s="691"/>
      <c r="CY27" s="692"/>
      <c r="CZ27" s="664">
        <v>20.100000000000001</v>
      </c>
      <c r="DA27" s="689"/>
      <c r="DB27" s="689"/>
      <c r="DC27" s="693"/>
      <c r="DD27" s="668">
        <v>1866187</v>
      </c>
      <c r="DE27" s="691"/>
      <c r="DF27" s="691"/>
      <c r="DG27" s="691"/>
      <c r="DH27" s="691"/>
      <c r="DI27" s="691"/>
      <c r="DJ27" s="691"/>
      <c r="DK27" s="692"/>
      <c r="DL27" s="668">
        <v>1273512</v>
      </c>
      <c r="DM27" s="691"/>
      <c r="DN27" s="691"/>
      <c r="DO27" s="691"/>
      <c r="DP27" s="691"/>
      <c r="DQ27" s="691"/>
      <c r="DR27" s="691"/>
      <c r="DS27" s="691"/>
      <c r="DT27" s="691"/>
      <c r="DU27" s="691"/>
      <c r="DV27" s="692"/>
      <c r="DW27" s="664">
        <v>9.5</v>
      </c>
      <c r="DX27" s="689"/>
      <c r="DY27" s="689"/>
      <c r="DZ27" s="689"/>
      <c r="EA27" s="689"/>
      <c r="EB27" s="689"/>
      <c r="EC27" s="690"/>
    </row>
    <row r="28" spans="2:133" ht="11.25" customHeight="1" x14ac:dyDescent="0.2">
      <c r="B28" s="656" t="s">
        <v>288</v>
      </c>
      <c r="C28" s="657"/>
      <c r="D28" s="657"/>
      <c r="E28" s="657"/>
      <c r="F28" s="657"/>
      <c r="G28" s="657"/>
      <c r="H28" s="657"/>
      <c r="I28" s="657"/>
      <c r="J28" s="657"/>
      <c r="K28" s="657"/>
      <c r="L28" s="657"/>
      <c r="M28" s="657"/>
      <c r="N28" s="657"/>
      <c r="O28" s="657"/>
      <c r="P28" s="657"/>
      <c r="Q28" s="658"/>
      <c r="R28" s="659">
        <v>75916</v>
      </c>
      <c r="S28" s="660"/>
      <c r="T28" s="660"/>
      <c r="U28" s="660"/>
      <c r="V28" s="660"/>
      <c r="W28" s="660"/>
      <c r="X28" s="660"/>
      <c r="Y28" s="661"/>
      <c r="Z28" s="662">
        <v>0.3</v>
      </c>
      <c r="AA28" s="662"/>
      <c r="AB28" s="662"/>
      <c r="AC28" s="662"/>
      <c r="AD28" s="663">
        <v>15817</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289</v>
      </c>
      <c r="CE28" s="657"/>
      <c r="CF28" s="657"/>
      <c r="CG28" s="657"/>
      <c r="CH28" s="657"/>
      <c r="CI28" s="657"/>
      <c r="CJ28" s="657"/>
      <c r="CK28" s="657"/>
      <c r="CL28" s="657"/>
      <c r="CM28" s="657"/>
      <c r="CN28" s="657"/>
      <c r="CO28" s="657"/>
      <c r="CP28" s="657"/>
      <c r="CQ28" s="658"/>
      <c r="CR28" s="659">
        <v>1951785</v>
      </c>
      <c r="CS28" s="660"/>
      <c r="CT28" s="660"/>
      <c r="CU28" s="660"/>
      <c r="CV28" s="660"/>
      <c r="CW28" s="660"/>
      <c r="CX28" s="660"/>
      <c r="CY28" s="661"/>
      <c r="CZ28" s="664">
        <v>7.3</v>
      </c>
      <c r="DA28" s="689"/>
      <c r="DB28" s="689"/>
      <c r="DC28" s="693"/>
      <c r="DD28" s="668">
        <v>1936785</v>
      </c>
      <c r="DE28" s="660"/>
      <c r="DF28" s="660"/>
      <c r="DG28" s="660"/>
      <c r="DH28" s="660"/>
      <c r="DI28" s="660"/>
      <c r="DJ28" s="660"/>
      <c r="DK28" s="661"/>
      <c r="DL28" s="668">
        <v>1936785</v>
      </c>
      <c r="DM28" s="660"/>
      <c r="DN28" s="660"/>
      <c r="DO28" s="660"/>
      <c r="DP28" s="660"/>
      <c r="DQ28" s="660"/>
      <c r="DR28" s="660"/>
      <c r="DS28" s="660"/>
      <c r="DT28" s="660"/>
      <c r="DU28" s="660"/>
      <c r="DV28" s="661"/>
      <c r="DW28" s="664">
        <v>14.4</v>
      </c>
      <c r="DX28" s="689"/>
      <c r="DY28" s="689"/>
      <c r="DZ28" s="689"/>
      <c r="EA28" s="689"/>
      <c r="EB28" s="689"/>
      <c r="EC28" s="690"/>
    </row>
    <row r="29" spans="2:133" ht="11.25" customHeight="1" x14ac:dyDescent="0.2">
      <c r="B29" s="656" t="s">
        <v>290</v>
      </c>
      <c r="C29" s="657"/>
      <c r="D29" s="657"/>
      <c r="E29" s="657"/>
      <c r="F29" s="657"/>
      <c r="G29" s="657"/>
      <c r="H29" s="657"/>
      <c r="I29" s="657"/>
      <c r="J29" s="657"/>
      <c r="K29" s="657"/>
      <c r="L29" s="657"/>
      <c r="M29" s="657"/>
      <c r="N29" s="657"/>
      <c r="O29" s="657"/>
      <c r="P29" s="657"/>
      <c r="Q29" s="658"/>
      <c r="R29" s="659">
        <v>61329</v>
      </c>
      <c r="S29" s="660"/>
      <c r="T29" s="660"/>
      <c r="U29" s="660"/>
      <c r="V29" s="660"/>
      <c r="W29" s="660"/>
      <c r="X29" s="660"/>
      <c r="Y29" s="661"/>
      <c r="Z29" s="662">
        <v>0.2</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291</v>
      </c>
      <c r="CE29" s="696"/>
      <c r="CF29" s="656" t="s">
        <v>66</v>
      </c>
      <c r="CG29" s="657"/>
      <c r="CH29" s="657"/>
      <c r="CI29" s="657"/>
      <c r="CJ29" s="657"/>
      <c r="CK29" s="657"/>
      <c r="CL29" s="657"/>
      <c r="CM29" s="657"/>
      <c r="CN29" s="657"/>
      <c r="CO29" s="657"/>
      <c r="CP29" s="657"/>
      <c r="CQ29" s="658"/>
      <c r="CR29" s="659">
        <v>1951022</v>
      </c>
      <c r="CS29" s="691"/>
      <c r="CT29" s="691"/>
      <c r="CU29" s="691"/>
      <c r="CV29" s="691"/>
      <c r="CW29" s="691"/>
      <c r="CX29" s="691"/>
      <c r="CY29" s="692"/>
      <c r="CZ29" s="664">
        <v>7.3</v>
      </c>
      <c r="DA29" s="689"/>
      <c r="DB29" s="689"/>
      <c r="DC29" s="693"/>
      <c r="DD29" s="668">
        <v>1936022</v>
      </c>
      <c r="DE29" s="691"/>
      <c r="DF29" s="691"/>
      <c r="DG29" s="691"/>
      <c r="DH29" s="691"/>
      <c r="DI29" s="691"/>
      <c r="DJ29" s="691"/>
      <c r="DK29" s="692"/>
      <c r="DL29" s="668">
        <v>1936022</v>
      </c>
      <c r="DM29" s="691"/>
      <c r="DN29" s="691"/>
      <c r="DO29" s="691"/>
      <c r="DP29" s="691"/>
      <c r="DQ29" s="691"/>
      <c r="DR29" s="691"/>
      <c r="DS29" s="691"/>
      <c r="DT29" s="691"/>
      <c r="DU29" s="691"/>
      <c r="DV29" s="692"/>
      <c r="DW29" s="664">
        <v>14.4</v>
      </c>
      <c r="DX29" s="689"/>
      <c r="DY29" s="689"/>
      <c r="DZ29" s="689"/>
      <c r="EA29" s="689"/>
      <c r="EB29" s="689"/>
      <c r="EC29" s="690"/>
    </row>
    <row r="30" spans="2:133" ht="11.25" customHeight="1" x14ac:dyDescent="0.2">
      <c r="B30" s="656" t="s">
        <v>292</v>
      </c>
      <c r="C30" s="657"/>
      <c r="D30" s="657"/>
      <c r="E30" s="657"/>
      <c r="F30" s="657"/>
      <c r="G30" s="657"/>
      <c r="H30" s="657"/>
      <c r="I30" s="657"/>
      <c r="J30" s="657"/>
      <c r="K30" s="657"/>
      <c r="L30" s="657"/>
      <c r="M30" s="657"/>
      <c r="N30" s="657"/>
      <c r="O30" s="657"/>
      <c r="P30" s="657"/>
      <c r="Q30" s="658"/>
      <c r="R30" s="659">
        <v>4008906</v>
      </c>
      <c r="S30" s="660"/>
      <c r="T30" s="660"/>
      <c r="U30" s="660"/>
      <c r="V30" s="660"/>
      <c r="W30" s="660"/>
      <c r="X30" s="660"/>
      <c r="Y30" s="661"/>
      <c r="Z30" s="662">
        <v>14.2</v>
      </c>
      <c r="AA30" s="662"/>
      <c r="AB30" s="662"/>
      <c r="AC30" s="662"/>
      <c r="AD30" s="663" t="s">
        <v>122</v>
      </c>
      <c r="AE30" s="663"/>
      <c r="AF30" s="663"/>
      <c r="AG30" s="663"/>
      <c r="AH30" s="663"/>
      <c r="AI30" s="663"/>
      <c r="AJ30" s="663"/>
      <c r="AK30" s="663"/>
      <c r="AL30" s="664" t="s">
        <v>122</v>
      </c>
      <c r="AM30" s="665"/>
      <c r="AN30" s="665"/>
      <c r="AO30" s="666"/>
      <c r="AP30" s="641" t="s">
        <v>210</v>
      </c>
      <c r="AQ30" s="642"/>
      <c r="AR30" s="642"/>
      <c r="AS30" s="642"/>
      <c r="AT30" s="642"/>
      <c r="AU30" s="642"/>
      <c r="AV30" s="642"/>
      <c r="AW30" s="642"/>
      <c r="AX30" s="642"/>
      <c r="AY30" s="642"/>
      <c r="AZ30" s="642"/>
      <c r="BA30" s="642"/>
      <c r="BB30" s="642"/>
      <c r="BC30" s="642"/>
      <c r="BD30" s="642"/>
      <c r="BE30" s="642"/>
      <c r="BF30" s="643"/>
      <c r="BG30" s="641" t="s">
        <v>293</v>
      </c>
      <c r="BH30" s="701"/>
      <c r="BI30" s="701"/>
      <c r="BJ30" s="701"/>
      <c r="BK30" s="701"/>
      <c r="BL30" s="701"/>
      <c r="BM30" s="701"/>
      <c r="BN30" s="701"/>
      <c r="BO30" s="701"/>
      <c r="BP30" s="701"/>
      <c r="BQ30" s="702"/>
      <c r="BR30" s="641" t="s">
        <v>294</v>
      </c>
      <c r="BS30" s="701"/>
      <c r="BT30" s="701"/>
      <c r="BU30" s="701"/>
      <c r="BV30" s="701"/>
      <c r="BW30" s="701"/>
      <c r="BX30" s="701"/>
      <c r="BY30" s="701"/>
      <c r="BZ30" s="701"/>
      <c r="CA30" s="701"/>
      <c r="CB30" s="702"/>
      <c r="CD30" s="697"/>
      <c r="CE30" s="698"/>
      <c r="CF30" s="656" t="s">
        <v>295</v>
      </c>
      <c r="CG30" s="657"/>
      <c r="CH30" s="657"/>
      <c r="CI30" s="657"/>
      <c r="CJ30" s="657"/>
      <c r="CK30" s="657"/>
      <c r="CL30" s="657"/>
      <c r="CM30" s="657"/>
      <c r="CN30" s="657"/>
      <c r="CO30" s="657"/>
      <c r="CP30" s="657"/>
      <c r="CQ30" s="658"/>
      <c r="CR30" s="659">
        <v>1863913</v>
      </c>
      <c r="CS30" s="660"/>
      <c r="CT30" s="660"/>
      <c r="CU30" s="660"/>
      <c r="CV30" s="660"/>
      <c r="CW30" s="660"/>
      <c r="CX30" s="660"/>
      <c r="CY30" s="661"/>
      <c r="CZ30" s="664">
        <v>6.9</v>
      </c>
      <c r="DA30" s="689"/>
      <c r="DB30" s="689"/>
      <c r="DC30" s="693"/>
      <c r="DD30" s="668">
        <v>1848913</v>
      </c>
      <c r="DE30" s="660"/>
      <c r="DF30" s="660"/>
      <c r="DG30" s="660"/>
      <c r="DH30" s="660"/>
      <c r="DI30" s="660"/>
      <c r="DJ30" s="660"/>
      <c r="DK30" s="661"/>
      <c r="DL30" s="668">
        <v>1848913</v>
      </c>
      <c r="DM30" s="660"/>
      <c r="DN30" s="660"/>
      <c r="DO30" s="660"/>
      <c r="DP30" s="660"/>
      <c r="DQ30" s="660"/>
      <c r="DR30" s="660"/>
      <c r="DS30" s="660"/>
      <c r="DT30" s="660"/>
      <c r="DU30" s="660"/>
      <c r="DV30" s="661"/>
      <c r="DW30" s="664">
        <v>13.8</v>
      </c>
      <c r="DX30" s="689"/>
      <c r="DY30" s="689"/>
      <c r="DZ30" s="689"/>
      <c r="EA30" s="689"/>
      <c r="EB30" s="689"/>
      <c r="EC30" s="690"/>
    </row>
    <row r="31" spans="2:133" ht="11.25" customHeight="1" x14ac:dyDescent="0.2">
      <c r="B31" s="672" t="s">
        <v>296</v>
      </c>
      <c r="C31" s="673"/>
      <c r="D31" s="673"/>
      <c r="E31" s="673"/>
      <c r="F31" s="673"/>
      <c r="G31" s="673"/>
      <c r="H31" s="673"/>
      <c r="I31" s="673"/>
      <c r="J31" s="673"/>
      <c r="K31" s="673"/>
      <c r="L31" s="673"/>
      <c r="M31" s="673"/>
      <c r="N31" s="673"/>
      <c r="O31" s="673"/>
      <c r="P31" s="673"/>
      <c r="Q31" s="674"/>
      <c r="R31" s="659">
        <v>1778</v>
      </c>
      <c r="S31" s="660"/>
      <c r="T31" s="660"/>
      <c r="U31" s="660"/>
      <c r="V31" s="660"/>
      <c r="W31" s="660"/>
      <c r="X31" s="660"/>
      <c r="Y31" s="661"/>
      <c r="Z31" s="662">
        <v>0</v>
      </c>
      <c r="AA31" s="662"/>
      <c r="AB31" s="662"/>
      <c r="AC31" s="662"/>
      <c r="AD31" s="663">
        <v>1778</v>
      </c>
      <c r="AE31" s="663"/>
      <c r="AF31" s="663"/>
      <c r="AG31" s="663"/>
      <c r="AH31" s="663"/>
      <c r="AI31" s="663"/>
      <c r="AJ31" s="663"/>
      <c r="AK31" s="663"/>
      <c r="AL31" s="664">
        <v>0</v>
      </c>
      <c r="AM31" s="665"/>
      <c r="AN31" s="665"/>
      <c r="AO31" s="666"/>
      <c r="AP31" s="705" t="s">
        <v>297</v>
      </c>
      <c r="AQ31" s="706"/>
      <c r="AR31" s="706"/>
      <c r="AS31" s="706"/>
      <c r="AT31" s="711" t="s">
        <v>298</v>
      </c>
      <c r="AU31" s="206"/>
      <c r="AV31" s="206"/>
      <c r="AW31" s="206"/>
      <c r="AX31" s="645" t="s">
        <v>176</v>
      </c>
      <c r="AY31" s="646"/>
      <c r="AZ31" s="646"/>
      <c r="BA31" s="646"/>
      <c r="BB31" s="646"/>
      <c r="BC31" s="646"/>
      <c r="BD31" s="646"/>
      <c r="BE31" s="646"/>
      <c r="BF31" s="647"/>
      <c r="BG31" s="715">
        <v>99.3</v>
      </c>
      <c r="BH31" s="703"/>
      <c r="BI31" s="703"/>
      <c r="BJ31" s="703"/>
      <c r="BK31" s="703"/>
      <c r="BL31" s="703"/>
      <c r="BM31" s="654">
        <v>95.7</v>
      </c>
      <c r="BN31" s="703"/>
      <c r="BO31" s="703"/>
      <c r="BP31" s="703"/>
      <c r="BQ31" s="704"/>
      <c r="BR31" s="715">
        <v>99.7</v>
      </c>
      <c r="BS31" s="703"/>
      <c r="BT31" s="703"/>
      <c r="BU31" s="703"/>
      <c r="BV31" s="703"/>
      <c r="BW31" s="703"/>
      <c r="BX31" s="654">
        <v>95.9</v>
      </c>
      <c r="BY31" s="703"/>
      <c r="BZ31" s="703"/>
      <c r="CA31" s="703"/>
      <c r="CB31" s="704"/>
      <c r="CD31" s="697"/>
      <c r="CE31" s="698"/>
      <c r="CF31" s="656" t="s">
        <v>299</v>
      </c>
      <c r="CG31" s="657"/>
      <c r="CH31" s="657"/>
      <c r="CI31" s="657"/>
      <c r="CJ31" s="657"/>
      <c r="CK31" s="657"/>
      <c r="CL31" s="657"/>
      <c r="CM31" s="657"/>
      <c r="CN31" s="657"/>
      <c r="CO31" s="657"/>
      <c r="CP31" s="657"/>
      <c r="CQ31" s="658"/>
      <c r="CR31" s="659">
        <v>87109</v>
      </c>
      <c r="CS31" s="691"/>
      <c r="CT31" s="691"/>
      <c r="CU31" s="691"/>
      <c r="CV31" s="691"/>
      <c r="CW31" s="691"/>
      <c r="CX31" s="691"/>
      <c r="CY31" s="692"/>
      <c r="CZ31" s="664">
        <v>0.3</v>
      </c>
      <c r="DA31" s="689"/>
      <c r="DB31" s="689"/>
      <c r="DC31" s="693"/>
      <c r="DD31" s="668">
        <v>87109</v>
      </c>
      <c r="DE31" s="691"/>
      <c r="DF31" s="691"/>
      <c r="DG31" s="691"/>
      <c r="DH31" s="691"/>
      <c r="DI31" s="691"/>
      <c r="DJ31" s="691"/>
      <c r="DK31" s="692"/>
      <c r="DL31" s="668">
        <v>87109</v>
      </c>
      <c r="DM31" s="691"/>
      <c r="DN31" s="691"/>
      <c r="DO31" s="691"/>
      <c r="DP31" s="691"/>
      <c r="DQ31" s="691"/>
      <c r="DR31" s="691"/>
      <c r="DS31" s="691"/>
      <c r="DT31" s="691"/>
      <c r="DU31" s="691"/>
      <c r="DV31" s="692"/>
      <c r="DW31" s="664">
        <v>0.6</v>
      </c>
      <c r="DX31" s="689"/>
      <c r="DY31" s="689"/>
      <c r="DZ31" s="689"/>
      <c r="EA31" s="689"/>
      <c r="EB31" s="689"/>
      <c r="EC31" s="690"/>
    </row>
    <row r="32" spans="2:133" ht="11.25" customHeight="1" x14ac:dyDescent="0.2">
      <c r="B32" s="656" t="s">
        <v>300</v>
      </c>
      <c r="C32" s="657"/>
      <c r="D32" s="657"/>
      <c r="E32" s="657"/>
      <c r="F32" s="657"/>
      <c r="G32" s="657"/>
      <c r="H32" s="657"/>
      <c r="I32" s="657"/>
      <c r="J32" s="657"/>
      <c r="K32" s="657"/>
      <c r="L32" s="657"/>
      <c r="M32" s="657"/>
      <c r="N32" s="657"/>
      <c r="O32" s="657"/>
      <c r="P32" s="657"/>
      <c r="Q32" s="658"/>
      <c r="R32" s="659">
        <v>1563755</v>
      </c>
      <c r="S32" s="660"/>
      <c r="T32" s="660"/>
      <c r="U32" s="660"/>
      <c r="V32" s="660"/>
      <c r="W32" s="660"/>
      <c r="X32" s="660"/>
      <c r="Y32" s="661"/>
      <c r="Z32" s="662">
        <v>5.5</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301</v>
      </c>
      <c r="AX32" s="656" t="s">
        <v>302</v>
      </c>
      <c r="AY32" s="657"/>
      <c r="AZ32" s="657"/>
      <c r="BA32" s="657"/>
      <c r="BB32" s="657"/>
      <c r="BC32" s="657"/>
      <c r="BD32" s="657"/>
      <c r="BE32" s="657"/>
      <c r="BF32" s="658"/>
      <c r="BG32" s="716">
        <v>99.5</v>
      </c>
      <c r="BH32" s="691"/>
      <c r="BI32" s="691"/>
      <c r="BJ32" s="691"/>
      <c r="BK32" s="691"/>
      <c r="BL32" s="691"/>
      <c r="BM32" s="665">
        <v>98.2</v>
      </c>
      <c r="BN32" s="691"/>
      <c r="BO32" s="691"/>
      <c r="BP32" s="691"/>
      <c r="BQ32" s="714"/>
      <c r="BR32" s="716">
        <v>100.5</v>
      </c>
      <c r="BS32" s="691"/>
      <c r="BT32" s="691"/>
      <c r="BU32" s="691"/>
      <c r="BV32" s="691"/>
      <c r="BW32" s="691"/>
      <c r="BX32" s="665">
        <v>99.3</v>
      </c>
      <c r="BY32" s="691"/>
      <c r="BZ32" s="691"/>
      <c r="CA32" s="691"/>
      <c r="CB32" s="714"/>
      <c r="CD32" s="699"/>
      <c r="CE32" s="700"/>
      <c r="CF32" s="656" t="s">
        <v>303</v>
      </c>
      <c r="CG32" s="657"/>
      <c r="CH32" s="657"/>
      <c r="CI32" s="657"/>
      <c r="CJ32" s="657"/>
      <c r="CK32" s="657"/>
      <c r="CL32" s="657"/>
      <c r="CM32" s="657"/>
      <c r="CN32" s="657"/>
      <c r="CO32" s="657"/>
      <c r="CP32" s="657"/>
      <c r="CQ32" s="658"/>
      <c r="CR32" s="659">
        <v>763</v>
      </c>
      <c r="CS32" s="660"/>
      <c r="CT32" s="660"/>
      <c r="CU32" s="660"/>
      <c r="CV32" s="660"/>
      <c r="CW32" s="660"/>
      <c r="CX32" s="660"/>
      <c r="CY32" s="661"/>
      <c r="CZ32" s="664">
        <v>0</v>
      </c>
      <c r="DA32" s="689"/>
      <c r="DB32" s="689"/>
      <c r="DC32" s="693"/>
      <c r="DD32" s="668">
        <v>763</v>
      </c>
      <c r="DE32" s="660"/>
      <c r="DF32" s="660"/>
      <c r="DG32" s="660"/>
      <c r="DH32" s="660"/>
      <c r="DI32" s="660"/>
      <c r="DJ32" s="660"/>
      <c r="DK32" s="661"/>
      <c r="DL32" s="668">
        <v>763</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2">
      <c r="B33" s="656" t="s">
        <v>304</v>
      </c>
      <c r="C33" s="657"/>
      <c r="D33" s="657"/>
      <c r="E33" s="657"/>
      <c r="F33" s="657"/>
      <c r="G33" s="657"/>
      <c r="H33" s="657"/>
      <c r="I33" s="657"/>
      <c r="J33" s="657"/>
      <c r="K33" s="657"/>
      <c r="L33" s="657"/>
      <c r="M33" s="657"/>
      <c r="N33" s="657"/>
      <c r="O33" s="657"/>
      <c r="P33" s="657"/>
      <c r="Q33" s="658"/>
      <c r="R33" s="659">
        <v>14149</v>
      </c>
      <c r="S33" s="660"/>
      <c r="T33" s="660"/>
      <c r="U33" s="660"/>
      <c r="V33" s="660"/>
      <c r="W33" s="660"/>
      <c r="X33" s="660"/>
      <c r="Y33" s="661"/>
      <c r="Z33" s="662">
        <v>0.1</v>
      </c>
      <c r="AA33" s="662"/>
      <c r="AB33" s="662"/>
      <c r="AC33" s="662"/>
      <c r="AD33" s="663">
        <v>11240</v>
      </c>
      <c r="AE33" s="663"/>
      <c r="AF33" s="663"/>
      <c r="AG33" s="663"/>
      <c r="AH33" s="663"/>
      <c r="AI33" s="663"/>
      <c r="AJ33" s="663"/>
      <c r="AK33" s="663"/>
      <c r="AL33" s="664">
        <v>0.1</v>
      </c>
      <c r="AM33" s="665"/>
      <c r="AN33" s="665"/>
      <c r="AO33" s="666"/>
      <c r="AP33" s="709"/>
      <c r="AQ33" s="710"/>
      <c r="AR33" s="710"/>
      <c r="AS33" s="710"/>
      <c r="AT33" s="713"/>
      <c r="AU33" s="207"/>
      <c r="AV33" s="207"/>
      <c r="AW33" s="207"/>
      <c r="AX33" s="680" t="s">
        <v>305</v>
      </c>
      <c r="AY33" s="681"/>
      <c r="AZ33" s="681"/>
      <c r="BA33" s="681"/>
      <c r="BB33" s="681"/>
      <c r="BC33" s="681"/>
      <c r="BD33" s="681"/>
      <c r="BE33" s="681"/>
      <c r="BF33" s="682"/>
      <c r="BG33" s="717">
        <v>99.1</v>
      </c>
      <c r="BH33" s="718"/>
      <c r="BI33" s="718"/>
      <c r="BJ33" s="718"/>
      <c r="BK33" s="718"/>
      <c r="BL33" s="718"/>
      <c r="BM33" s="719">
        <v>93.5</v>
      </c>
      <c r="BN33" s="718"/>
      <c r="BO33" s="718"/>
      <c r="BP33" s="718"/>
      <c r="BQ33" s="720"/>
      <c r="BR33" s="717">
        <v>99</v>
      </c>
      <c r="BS33" s="718"/>
      <c r="BT33" s="718"/>
      <c r="BU33" s="718"/>
      <c r="BV33" s="718"/>
      <c r="BW33" s="718"/>
      <c r="BX33" s="719">
        <v>93</v>
      </c>
      <c r="BY33" s="718"/>
      <c r="BZ33" s="718"/>
      <c r="CA33" s="718"/>
      <c r="CB33" s="720"/>
      <c r="CD33" s="656" t="s">
        <v>306</v>
      </c>
      <c r="CE33" s="657"/>
      <c r="CF33" s="657"/>
      <c r="CG33" s="657"/>
      <c r="CH33" s="657"/>
      <c r="CI33" s="657"/>
      <c r="CJ33" s="657"/>
      <c r="CK33" s="657"/>
      <c r="CL33" s="657"/>
      <c r="CM33" s="657"/>
      <c r="CN33" s="657"/>
      <c r="CO33" s="657"/>
      <c r="CP33" s="657"/>
      <c r="CQ33" s="658"/>
      <c r="CR33" s="659">
        <v>12396104</v>
      </c>
      <c r="CS33" s="691"/>
      <c r="CT33" s="691"/>
      <c r="CU33" s="691"/>
      <c r="CV33" s="691"/>
      <c r="CW33" s="691"/>
      <c r="CX33" s="691"/>
      <c r="CY33" s="692"/>
      <c r="CZ33" s="664">
        <v>46.2</v>
      </c>
      <c r="DA33" s="689"/>
      <c r="DB33" s="689"/>
      <c r="DC33" s="693"/>
      <c r="DD33" s="668">
        <v>7206075</v>
      </c>
      <c r="DE33" s="691"/>
      <c r="DF33" s="691"/>
      <c r="DG33" s="691"/>
      <c r="DH33" s="691"/>
      <c r="DI33" s="691"/>
      <c r="DJ33" s="691"/>
      <c r="DK33" s="692"/>
      <c r="DL33" s="668">
        <v>5177306</v>
      </c>
      <c r="DM33" s="691"/>
      <c r="DN33" s="691"/>
      <c r="DO33" s="691"/>
      <c r="DP33" s="691"/>
      <c r="DQ33" s="691"/>
      <c r="DR33" s="691"/>
      <c r="DS33" s="691"/>
      <c r="DT33" s="691"/>
      <c r="DU33" s="691"/>
      <c r="DV33" s="692"/>
      <c r="DW33" s="664">
        <v>38.6</v>
      </c>
      <c r="DX33" s="689"/>
      <c r="DY33" s="689"/>
      <c r="DZ33" s="689"/>
      <c r="EA33" s="689"/>
      <c r="EB33" s="689"/>
      <c r="EC33" s="690"/>
    </row>
    <row r="34" spans="2:133" ht="11.25" customHeight="1" x14ac:dyDescent="0.2">
      <c r="B34" s="656" t="s">
        <v>307</v>
      </c>
      <c r="C34" s="657"/>
      <c r="D34" s="657"/>
      <c r="E34" s="657"/>
      <c r="F34" s="657"/>
      <c r="G34" s="657"/>
      <c r="H34" s="657"/>
      <c r="I34" s="657"/>
      <c r="J34" s="657"/>
      <c r="K34" s="657"/>
      <c r="L34" s="657"/>
      <c r="M34" s="657"/>
      <c r="N34" s="657"/>
      <c r="O34" s="657"/>
      <c r="P34" s="657"/>
      <c r="Q34" s="658"/>
      <c r="R34" s="659">
        <v>846162</v>
      </c>
      <c r="S34" s="660"/>
      <c r="T34" s="660"/>
      <c r="U34" s="660"/>
      <c r="V34" s="660"/>
      <c r="W34" s="660"/>
      <c r="X34" s="660"/>
      <c r="Y34" s="661"/>
      <c r="Z34" s="662">
        <v>3</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308</v>
      </c>
      <c r="CE34" s="657"/>
      <c r="CF34" s="657"/>
      <c r="CG34" s="657"/>
      <c r="CH34" s="657"/>
      <c r="CI34" s="657"/>
      <c r="CJ34" s="657"/>
      <c r="CK34" s="657"/>
      <c r="CL34" s="657"/>
      <c r="CM34" s="657"/>
      <c r="CN34" s="657"/>
      <c r="CO34" s="657"/>
      <c r="CP34" s="657"/>
      <c r="CQ34" s="658"/>
      <c r="CR34" s="659">
        <v>3120190</v>
      </c>
      <c r="CS34" s="660"/>
      <c r="CT34" s="660"/>
      <c r="CU34" s="660"/>
      <c r="CV34" s="660"/>
      <c r="CW34" s="660"/>
      <c r="CX34" s="660"/>
      <c r="CY34" s="661"/>
      <c r="CZ34" s="664">
        <v>11.6</v>
      </c>
      <c r="DA34" s="689"/>
      <c r="DB34" s="689"/>
      <c r="DC34" s="693"/>
      <c r="DD34" s="668">
        <v>2550255</v>
      </c>
      <c r="DE34" s="660"/>
      <c r="DF34" s="660"/>
      <c r="DG34" s="660"/>
      <c r="DH34" s="660"/>
      <c r="DI34" s="660"/>
      <c r="DJ34" s="660"/>
      <c r="DK34" s="661"/>
      <c r="DL34" s="668">
        <v>2280874</v>
      </c>
      <c r="DM34" s="660"/>
      <c r="DN34" s="660"/>
      <c r="DO34" s="660"/>
      <c r="DP34" s="660"/>
      <c r="DQ34" s="660"/>
      <c r="DR34" s="660"/>
      <c r="DS34" s="660"/>
      <c r="DT34" s="660"/>
      <c r="DU34" s="660"/>
      <c r="DV34" s="661"/>
      <c r="DW34" s="664">
        <v>17</v>
      </c>
      <c r="DX34" s="689"/>
      <c r="DY34" s="689"/>
      <c r="DZ34" s="689"/>
      <c r="EA34" s="689"/>
      <c r="EB34" s="689"/>
      <c r="EC34" s="690"/>
    </row>
    <row r="35" spans="2:133" ht="11.25" customHeight="1" x14ac:dyDescent="0.2">
      <c r="B35" s="656" t="s">
        <v>309</v>
      </c>
      <c r="C35" s="657"/>
      <c r="D35" s="657"/>
      <c r="E35" s="657"/>
      <c r="F35" s="657"/>
      <c r="G35" s="657"/>
      <c r="H35" s="657"/>
      <c r="I35" s="657"/>
      <c r="J35" s="657"/>
      <c r="K35" s="657"/>
      <c r="L35" s="657"/>
      <c r="M35" s="657"/>
      <c r="N35" s="657"/>
      <c r="O35" s="657"/>
      <c r="P35" s="657"/>
      <c r="Q35" s="658"/>
      <c r="R35" s="659">
        <v>1148019</v>
      </c>
      <c r="S35" s="660"/>
      <c r="T35" s="660"/>
      <c r="U35" s="660"/>
      <c r="V35" s="660"/>
      <c r="W35" s="660"/>
      <c r="X35" s="660"/>
      <c r="Y35" s="661"/>
      <c r="Z35" s="662">
        <v>4.0999999999999996</v>
      </c>
      <c r="AA35" s="662"/>
      <c r="AB35" s="662"/>
      <c r="AC35" s="662"/>
      <c r="AD35" s="663" t="s">
        <v>122</v>
      </c>
      <c r="AE35" s="663"/>
      <c r="AF35" s="663"/>
      <c r="AG35" s="663"/>
      <c r="AH35" s="663"/>
      <c r="AI35" s="663"/>
      <c r="AJ35" s="663"/>
      <c r="AK35" s="663"/>
      <c r="AL35" s="664" t="s">
        <v>122</v>
      </c>
      <c r="AM35" s="665"/>
      <c r="AN35" s="665"/>
      <c r="AO35" s="666"/>
      <c r="AP35" s="210"/>
      <c r="AQ35" s="641" t="s">
        <v>310</v>
      </c>
      <c r="AR35" s="642"/>
      <c r="AS35" s="642"/>
      <c r="AT35" s="642"/>
      <c r="AU35" s="642"/>
      <c r="AV35" s="642"/>
      <c r="AW35" s="642"/>
      <c r="AX35" s="642"/>
      <c r="AY35" s="642"/>
      <c r="AZ35" s="642"/>
      <c r="BA35" s="642"/>
      <c r="BB35" s="642"/>
      <c r="BC35" s="642"/>
      <c r="BD35" s="642"/>
      <c r="BE35" s="642"/>
      <c r="BF35" s="643"/>
      <c r="BG35" s="641" t="s">
        <v>311</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312</v>
      </c>
      <c r="CE35" s="657"/>
      <c r="CF35" s="657"/>
      <c r="CG35" s="657"/>
      <c r="CH35" s="657"/>
      <c r="CI35" s="657"/>
      <c r="CJ35" s="657"/>
      <c r="CK35" s="657"/>
      <c r="CL35" s="657"/>
      <c r="CM35" s="657"/>
      <c r="CN35" s="657"/>
      <c r="CO35" s="657"/>
      <c r="CP35" s="657"/>
      <c r="CQ35" s="658"/>
      <c r="CR35" s="659">
        <v>495116</v>
      </c>
      <c r="CS35" s="691"/>
      <c r="CT35" s="691"/>
      <c r="CU35" s="691"/>
      <c r="CV35" s="691"/>
      <c r="CW35" s="691"/>
      <c r="CX35" s="691"/>
      <c r="CY35" s="692"/>
      <c r="CZ35" s="664">
        <v>1.8</v>
      </c>
      <c r="DA35" s="689"/>
      <c r="DB35" s="689"/>
      <c r="DC35" s="693"/>
      <c r="DD35" s="668">
        <v>337827</v>
      </c>
      <c r="DE35" s="691"/>
      <c r="DF35" s="691"/>
      <c r="DG35" s="691"/>
      <c r="DH35" s="691"/>
      <c r="DI35" s="691"/>
      <c r="DJ35" s="691"/>
      <c r="DK35" s="692"/>
      <c r="DL35" s="668">
        <v>236339</v>
      </c>
      <c r="DM35" s="691"/>
      <c r="DN35" s="691"/>
      <c r="DO35" s="691"/>
      <c r="DP35" s="691"/>
      <c r="DQ35" s="691"/>
      <c r="DR35" s="691"/>
      <c r="DS35" s="691"/>
      <c r="DT35" s="691"/>
      <c r="DU35" s="691"/>
      <c r="DV35" s="692"/>
      <c r="DW35" s="664">
        <v>1.8</v>
      </c>
      <c r="DX35" s="689"/>
      <c r="DY35" s="689"/>
      <c r="DZ35" s="689"/>
      <c r="EA35" s="689"/>
      <c r="EB35" s="689"/>
      <c r="EC35" s="690"/>
    </row>
    <row r="36" spans="2:133" ht="11.25" customHeight="1" x14ac:dyDescent="0.2">
      <c r="B36" s="656" t="s">
        <v>313</v>
      </c>
      <c r="C36" s="657"/>
      <c r="D36" s="657"/>
      <c r="E36" s="657"/>
      <c r="F36" s="657"/>
      <c r="G36" s="657"/>
      <c r="H36" s="657"/>
      <c r="I36" s="657"/>
      <c r="J36" s="657"/>
      <c r="K36" s="657"/>
      <c r="L36" s="657"/>
      <c r="M36" s="657"/>
      <c r="N36" s="657"/>
      <c r="O36" s="657"/>
      <c r="P36" s="657"/>
      <c r="Q36" s="658"/>
      <c r="R36" s="659">
        <v>1259850</v>
      </c>
      <c r="S36" s="660"/>
      <c r="T36" s="660"/>
      <c r="U36" s="660"/>
      <c r="V36" s="660"/>
      <c r="W36" s="660"/>
      <c r="X36" s="660"/>
      <c r="Y36" s="661"/>
      <c r="Z36" s="662">
        <v>4.5</v>
      </c>
      <c r="AA36" s="662"/>
      <c r="AB36" s="662"/>
      <c r="AC36" s="662"/>
      <c r="AD36" s="663" t="s">
        <v>122</v>
      </c>
      <c r="AE36" s="663"/>
      <c r="AF36" s="663"/>
      <c r="AG36" s="663"/>
      <c r="AH36" s="663"/>
      <c r="AI36" s="663"/>
      <c r="AJ36" s="663"/>
      <c r="AK36" s="663"/>
      <c r="AL36" s="664" t="s">
        <v>122</v>
      </c>
      <c r="AM36" s="665"/>
      <c r="AN36" s="665"/>
      <c r="AO36" s="666"/>
      <c r="AP36" s="210"/>
      <c r="AQ36" s="725" t="s">
        <v>314</v>
      </c>
      <c r="AR36" s="726"/>
      <c r="AS36" s="726"/>
      <c r="AT36" s="726"/>
      <c r="AU36" s="726"/>
      <c r="AV36" s="726"/>
      <c r="AW36" s="726"/>
      <c r="AX36" s="726"/>
      <c r="AY36" s="727"/>
      <c r="AZ36" s="648">
        <v>3064172</v>
      </c>
      <c r="BA36" s="649"/>
      <c r="BB36" s="649"/>
      <c r="BC36" s="649"/>
      <c r="BD36" s="649"/>
      <c r="BE36" s="649"/>
      <c r="BF36" s="721"/>
      <c r="BG36" s="645" t="s">
        <v>315</v>
      </c>
      <c r="BH36" s="646"/>
      <c r="BI36" s="646"/>
      <c r="BJ36" s="646"/>
      <c r="BK36" s="646"/>
      <c r="BL36" s="646"/>
      <c r="BM36" s="646"/>
      <c r="BN36" s="646"/>
      <c r="BO36" s="646"/>
      <c r="BP36" s="646"/>
      <c r="BQ36" s="646"/>
      <c r="BR36" s="646"/>
      <c r="BS36" s="646"/>
      <c r="BT36" s="646"/>
      <c r="BU36" s="647"/>
      <c r="BV36" s="648">
        <v>15425</v>
      </c>
      <c r="BW36" s="649"/>
      <c r="BX36" s="649"/>
      <c r="BY36" s="649"/>
      <c r="BZ36" s="649"/>
      <c r="CA36" s="649"/>
      <c r="CB36" s="721"/>
      <c r="CD36" s="656" t="s">
        <v>316</v>
      </c>
      <c r="CE36" s="657"/>
      <c r="CF36" s="657"/>
      <c r="CG36" s="657"/>
      <c r="CH36" s="657"/>
      <c r="CI36" s="657"/>
      <c r="CJ36" s="657"/>
      <c r="CK36" s="657"/>
      <c r="CL36" s="657"/>
      <c r="CM36" s="657"/>
      <c r="CN36" s="657"/>
      <c r="CO36" s="657"/>
      <c r="CP36" s="657"/>
      <c r="CQ36" s="658"/>
      <c r="CR36" s="659">
        <v>5146664</v>
      </c>
      <c r="CS36" s="660"/>
      <c r="CT36" s="660"/>
      <c r="CU36" s="660"/>
      <c r="CV36" s="660"/>
      <c r="CW36" s="660"/>
      <c r="CX36" s="660"/>
      <c r="CY36" s="661"/>
      <c r="CZ36" s="664">
        <v>19.2</v>
      </c>
      <c r="DA36" s="689"/>
      <c r="DB36" s="689"/>
      <c r="DC36" s="693"/>
      <c r="DD36" s="668">
        <v>2098560</v>
      </c>
      <c r="DE36" s="660"/>
      <c r="DF36" s="660"/>
      <c r="DG36" s="660"/>
      <c r="DH36" s="660"/>
      <c r="DI36" s="660"/>
      <c r="DJ36" s="660"/>
      <c r="DK36" s="661"/>
      <c r="DL36" s="668">
        <v>1203610</v>
      </c>
      <c r="DM36" s="660"/>
      <c r="DN36" s="660"/>
      <c r="DO36" s="660"/>
      <c r="DP36" s="660"/>
      <c r="DQ36" s="660"/>
      <c r="DR36" s="660"/>
      <c r="DS36" s="660"/>
      <c r="DT36" s="660"/>
      <c r="DU36" s="660"/>
      <c r="DV36" s="661"/>
      <c r="DW36" s="664">
        <v>9</v>
      </c>
      <c r="DX36" s="689"/>
      <c r="DY36" s="689"/>
      <c r="DZ36" s="689"/>
      <c r="EA36" s="689"/>
      <c r="EB36" s="689"/>
      <c r="EC36" s="690"/>
    </row>
    <row r="37" spans="2:133" ht="11.25" customHeight="1" x14ac:dyDescent="0.2">
      <c r="B37" s="656" t="s">
        <v>317</v>
      </c>
      <c r="C37" s="657"/>
      <c r="D37" s="657"/>
      <c r="E37" s="657"/>
      <c r="F37" s="657"/>
      <c r="G37" s="657"/>
      <c r="H37" s="657"/>
      <c r="I37" s="657"/>
      <c r="J37" s="657"/>
      <c r="K37" s="657"/>
      <c r="L37" s="657"/>
      <c r="M37" s="657"/>
      <c r="N37" s="657"/>
      <c r="O37" s="657"/>
      <c r="P37" s="657"/>
      <c r="Q37" s="658"/>
      <c r="R37" s="659">
        <v>699067</v>
      </c>
      <c r="S37" s="660"/>
      <c r="T37" s="660"/>
      <c r="U37" s="660"/>
      <c r="V37" s="660"/>
      <c r="W37" s="660"/>
      <c r="X37" s="660"/>
      <c r="Y37" s="661"/>
      <c r="Z37" s="662">
        <v>2.5</v>
      </c>
      <c r="AA37" s="662"/>
      <c r="AB37" s="662"/>
      <c r="AC37" s="662"/>
      <c r="AD37" s="663" t="s">
        <v>122</v>
      </c>
      <c r="AE37" s="663"/>
      <c r="AF37" s="663"/>
      <c r="AG37" s="663"/>
      <c r="AH37" s="663"/>
      <c r="AI37" s="663"/>
      <c r="AJ37" s="663"/>
      <c r="AK37" s="663"/>
      <c r="AL37" s="664" t="s">
        <v>122</v>
      </c>
      <c r="AM37" s="665"/>
      <c r="AN37" s="665"/>
      <c r="AO37" s="666"/>
      <c r="AQ37" s="722" t="s">
        <v>318</v>
      </c>
      <c r="AR37" s="723"/>
      <c r="AS37" s="723"/>
      <c r="AT37" s="723"/>
      <c r="AU37" s="723"/>
      <c r="AV37" s="723"/>
      <c r="AW37" s="723"/>
      <c r="AX37" s="723"/>
      <c r="AY37" s="724"/>
      <c r="AZ37" s="659">
        <v>1034390</v>
      </c>
      <c r="BA37" s="660"/>
      <c r="BB37" s="660"/>
      <c r="BC37" s="660"/>
      <c r="BD37" s="691"/>
      <c r="BE37" s="691"/>
      <c r="BF37" s="714"/>
      <c r="BG37" s="656" t="s">
        <v>319</v>
      </c>
      <c r="BH37" s="657"/>
      <c r="BI37" s="657"/>
      <c r="BJ37" s="657"/>
      <c r="BK37" s="657"/>
      <c r="BL37" s="657"/>
      <c r="BM37" s="657"/>
      <c r="BN37" s="657"/>
      <c r="BO37" s="657"/>
      <c r="BP37" s="657"/>
      <c r="BQ37" s="657"/>
      <c r="BR37" s="657"/>
      <c r="BS37" s="657"/>
      <c r="BT37" s="657"/>
      <c r="BU37" s="658"/>
      <c r="BV37" s="659">
        <v>-4630</v>
      </c>
      <c r="BW37" s="660"/>
      <c r="BX37" s="660"/>
      <c r="BY37" s="660"/>
      <c r="BZ37" s="660"/>
      <c r="CA37" s="660"/>
      <c r="CB37" s="669"/>
      <c r="CD37" s="656" t="s">
        <v>320</v>
      </c>
      <c r="CE37" s="657"/>
      <c r="CF37" s="657"/>
      <c r="CG37" s="657"/>
      <c r="CH37" s="657"/>
      <c r="CI37" s="657"/>
      <c r="CJ37" s="657"/>
      <c r="CK37" s="657"/>
      <c r="CL37" s="657"/>
      <c r="CM37" s="657"/>
      <c r="CN37" s="657"/>
      <c r="CO37" s="657"/>
      <c r="CP37" s="657"/>
      <c r="CQ37" s="658"/>
      <c r="CR37" s="659">
        <v>2894734</v>
      </c>
      <c r="CS37" s="691"/>
      <c r="CT37" s="691"/>
      <c r="CU37" s="691"/>
      <c r="CV37" s="691"/>
      <c r="CW37" s="691"/>
      <c r="CX37" s="691"/>
      <c r="CY37" s="692"/>
      <c r="CZ37" s="664">
        <v>10.8</v>
      </c>
      <c r="DA37" s="689"/>
      <c r="DB37" s="689"/>
      <c r="DC37" s="693"/>
      <c r="DD37" s="668">
        <v>203522</v>
      </c>
      <c r="DE37" s="691"/>
      <c r="DF37" s="691"/>
      <c r="DG37" s="691"/>
      <c r="DH37" s="691"/>
      <c r="DI37" s="691"/>
      <c r="DJ37" s="691"/>
      <c r="DK37" s="692"/>
      <c r="DL37" s="668">
        <v>185237</v>
      </c>
      <c r="DM37" s="691"/>
      <c r="DN37" s="691"/>
      <c r="DO37" s="691"/>
      <c r="DP37" s="691"/>
      <c r="DQ37" s="691"/>
      <c r="DR37" s="691"/>
      <c r="DS37" s="691"/>
      <c r="DT37" s="691"/>
      <c r="DU37" s="691"/>
      <c r="DV37" s="692"/>
      <c r="DW37" s="664">
        <v>1.4</v>
      </c>
      <c r="DX37" s="689"/>
      <c r="DY37" s="689"/>
      <c r="DZ37" s="689"/>
      <c r="EA37" s="689"/>
      <c r="EB37" s="689"/>
      <c r="EC37" s="690"/>
    </row>
    <row r="38" spans="2:133" ht="11.25" customHeight="1" x14ac:dyDescent="0.2">
      <c r="B38" s="656" t="s">
        <v>321</v>
      </c>
      <c r="C38" s="657"/>
      <c r="D38" s="657"/>
      <c r="E38" s="657"/>
      <c r="F38" s="657"/>
      <c r="G38" s="657"/>
      <c r="H38" s="657"/>
      <c r="I38" s="657"/>
      <c r="J38" s="657"/>
      <c r="K38" s="657"/>
      <c r="L38" s="657"/>
      <c r="M38" s="657"/>
      <c r="N38" s="657"/>
      <c r="O38" s="657"/>
      <c r="P38" s="657"/>
      <c r="Q38" s="658"/>
      <c r="R38" s="659">
        <v>4313538</v>
      </c>
      <c r="S38" s="660"/>
      <c r="T38" s="660"/>
      <c r="U38" s="660"/>
      <c r="V38" s="660"/>
      <c r="W38" s="660"/>
      <c r="X38" s="660"/>
      <c r="Y38" s="661"/>
      <c r="Z38" s="662">
        <v>15.3</v>
      </c>
      <c r="AA38" s="662"/>
      <c r="AB38" s="662"/>
      <c r="AC38" s="662"/>
      <c r="AD38" s="663" t="s">
        <v>122</v>
      </c>
      <c r="AE38" s="663"/>
      <c r="AF38" s="663"/>
      <c r="AG38" s="663"/>
      <c r="AH38" s="663"/>
      <c r="AI38" s="663"/>
      <c r="AJ38" s="663"/>
      <c r="AK38" s="663"/>
      <c r="AL38" s="664" t="s">
        <v>122</v>
      </c>
      <c r="AM38" s="665"/>
      <c r="AN38" s="665"/>
      <c r="AO38" s="666"/>
      <c r="AQ38" s="722" t="s">
        <v>322</v>
      </c>
      <c r="AR38" s="723"/>
      <c r="AS38" s="723"/>
      <c r="AT38" s="723"/>
      <c r="AU38" s="723"/>
      <c r="AV38" s="723"/>
      <c r="AW38" s="723"/>
      <c r="AX38" s="723"/>
      <c r="AY38" s="724"/>
      <c r="AZ38" s="659">
        <v>245647</v>
      </c>
      <c r="BA38" s="660"/>
      <c r="BB38" s="660"/>
      <c r="BC38" s="660"/>
      <c r="BD38" s="691"/>
      <c r="BE38" s="691"/>
      <c r="BF38" s="714"/>
      <c r="BG38" s="656" t="s">
        <v>323</v>
      </c>
      <c r="BH38" s="657"/>
      <c r="BI38" s="657"/>
      <c r="BJ38" s="657"/>
      <c r="BK38" s="657"/>
      <c r="BL38" s="657"/>
      <c r="BM38" s="657"/>
      <c r="BN38" s="657"/>
      <c r="BO38" s="657"/>
      <c r="BP38" s="657"/>
      <c r="BQ38" s="657"/>
      <c r="BR38" s="657"/>
      <c r="BS38" s="657"/>
      <c r="BT38" s="657"/>
      <c r="BU38" s="658"/>
      <c r="BV38" s="659">
        <v>5082</v>
      </c>
      <c r="BW38" s="660"/>
      <c r="BX38" s="660"/>
      <c r="BY38" s="660"/>
      <c r="BZ38" s="660"/>
      <c r="CA38" s="660"/>
      <c r="CB38" s="669"/>
      <c r="CD38" s="656" t="s">
        <v>324</v>
      </c>
      <c r="CE38" s="657"/>
      <c r="CF38" s="657"/>
      <c r="CG38" s="657"/>
      <c r="CH38" s="657"/>
      <c r="CI38" s="657"/>
      <c r="CJ38" s="657"/>
      <c r="CK38" s="657"/>
      <c r="CL38" s="657"/>
      <c r="CM38" s="657"/>
      <c r="CN38" s="657"/>
      <c r="CO38" s="657"/>
      <c r="CP38" s="657"/>
      <c r="CQ38" s="658"/>
      <c r="CR38" s="659">
        <v>1761724</v>
      </c>
      <c r="CS38" s="660"/>
      <c r="CT38" s="660"/>
      <c r="CU38" s="660"/>
      <c r="CV38" s="660"/>
      <c r="CW38" s="660"/>
      <c r="CX38" s="660"/>
      <c r="CY38" s="661"/>
      <c r="CZ38" s="664">
        <v>6.6</v>
      </c>
      <c r="DA38" s="689"/>
      <c r="DB38" s="689"/>
      <c r="DC38" s="693"/>
      <c r="DD38" s="668">
        <v>1436279</v>
      </c>
      <c r="DE38" s="660"/>
      <c r="DF38" s="660"/>
      <c r="DG38" s="660"/>
      <c r="DH38" s="660"/>
      <c r="DI38" s="660"/>
      <c r="DJ38" s="660"/>
      <c r="DK38" s="661"/>
      <c r="DL38" s="668">
        <v>1360112</v>
      </c>
      <c r="DM38" s="660"/>
      <c r="DN38" s="660"/>
      <c r="DO38" s="660"/>
      <c r="DP38" s="660"/>
      <c r="DQ38" s="660"/>
      <c r="DR38" s="660"/>
      <c r="DS38" s="660"/>
      <c r="DT38" s="660"/>
      <c r="DU38" s="660"/>
      <c r="DV38" s="661"/>
      <c r="DW38" s="664">
        <v>10.1</v>
      </c>
      <c r="DX38" s="689"/>
      <c r="DY38" s="689"/>
      <c r="DZ38" s="689"/>
      <c r="EA38" s="689"/>
      <c r="EB38" s="689"/>
      <c r="EC38" s="690"/>
    </row>
    <row r="39" spans="2:133" ht="11.25" customHeight="1" x14ac:dyDescent="0.2">
      <c r="B39" s="656" t="s">
        <v>325</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326</v>
      </c>
      <c r="AR39" s="723"/>
      <c r="AS39" s="723"/>
      <c r="AT39" s="723"/>
      <c r="AU39" s="723"/>
      <c r="AV39" s="723"/>
      <c r="AW39" s="723"/>
      <c r="AX39" s="723"/>
      <c r="AY39" s="724"/>
      <c r="AZ39" s="659">
        <v>22411</v>
      </c>
      <c r="BA39" s="660"/>
      <c r="BB39" s="660"/>
      <c r="BC39" s="660"/>
      <c r="BD39" s="691"/>
      <c r="BE39" s="691"/>
      <c r="BF39" s="714"/>
      <c r="BG39" s="656" t="s">
        <v>327</v>
      </c>
      <c r="BH39" s="657"/>
      <c r="BI39" s="657"/>
      <c r="BJ39" s="657"/>
      <c r="BK39" s="657"/>
      <c r="BL39" s="657"/>
      <c r="BM39" s="657"/>
      <c r="BN39" s="657"/>
      <c r="BO39" s="657"/>
      <c r="BP39" s="657"/>
      <c r="BQ39" s="657"/>
      <c r="BR39" s="657"/>
      <c r="BS39" s="657"/>
      <c r="BT39" s="657"/>
      <c r="BU39" s="658"/>
      <c r="BV39" s="659">
        <v>7827</v>
      </c>
      <c r="BW39" s="660"/>
      <c r="BX39" s="660"/>
      <c r="BY39" s="660"/>
      <c r="BZ39" s="660"/>
      <c r="CA39" s="660"/>
      <c r="CB39" s="669"/>
      <c r="CD39" s="656" t="s">
        <v>328</v>
      </c>
      <c r="CE39" s="657"/>
      <c r="CF39" s="657"/>
      <c r="CG39" s="657"/>
      <c r="CH39" s="657"/>
      <c r="CI39" s="657"/>
      <c r="CJ39" s="657"/>
      <c r="CK39" s="657"/>
      <c r="CL39" s="657"/>
      <c r="CM39" s="657"/>
      <c r="CN39" s="657"/>
      <c r="CO39" s="657"/>
      <c r="CP39" s="657"/>
      <c r="CQ39" s="658"/>
      <c r="CR39" s="659">
        <v>1473747</v>
      </c>
      <c r="CS39" s="691"/>
      <c r="CT39" s="691"/>
      <c r="CU39" s="691"/>
      <c r="CV39" s="691"/>
      <c r="CW39" s="691"/>
      <c r="CX39" s="691"/>
      <c r="CY39" s="692"/>
      <c r="CZ39" s="664">
        <v>5.5</v>
      </c>
      <c r="DA39" s="689"/>
      <c r="DB39" s="689"/>
      <c r="DC39" s="693"/>
      <c r="DD39" s="668">
        <v>655691</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2">
      <c r="B40" s="656" t="s">
        <v>329</v>
      </c>
      <c r="C40" s="657"/>
      <c r="D40" s="657"/>
      <c r="E40" s="657"/>
      <c r="F40" s="657"/>
      <c r="G40" s="657"/>
      <c r="H40" s="657"/>
      <c r="I40" s="657"/>
      <c r="J40" s="657"/>
      <c r="K40" s="657"/>
      <c r="L40" s="657"/>
      <c r="M40" s="657"/>
      <c r="N40" s="657"/>
      <c r="O40" s="657"/>
      <c r="P40" s="657"/>
      <c r="Q40" s="658"/>
      <c r="R40" s="659">
        <v>37138</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330</v>
      </c>
      <c r="AR40" s="723"/>
      <c r="AS40" s="723"/>
      <c r="AT40" s="723"/>
      <c r="AU40" s="723"/>
      <c r="AV40" s="723"/>
      <c r="AW40" s="723"/>
      <c r="AX40" s="723"/>
      <c r="AY40" s="724"/>
      <c r="AZ40" s="659">
        <v>1455</v>
      </c>
      <c r="BA40" s="660"/>
      <c r="BB40" s="660"/>
      <c r="BC40" s="660"/>
      <c r="BD40" s="691"/>
      <c r="BE40" s="691"/>
      <c r="BF40" s="714"/>
      <c r="BG40" s="707" t="s">
        <v>331</v>
      </c>
      <c r="BH40" s="708"/>
      <c r="BI40" s="708"/>
      <c r="BJ40" s="708"/>
      <c r="BK40" s="708"/>
      <c r="BL40" s="211"/>
      <c r="BM40" s="657" t="s">
        <v>332</v>
      </c>
      <c r="BN40" s="657"/>
      <c r="BO40" s="657"/>
      <c r="BP40" s="657"/>
      <c r="BQ40" s="657"/>
      <c r="BR40" s="657"/>
      <c r="BS40" s="657"/>
      <c r="BT40" s="657"/>
      <c r="BU40" s="658"/>
      <c r="BV40" s="659">
        <v>93</v>
      </c>
      <c r="BW40" s="660"/>
      <c r="BX40" s="660"/>
      <c r="BY40" s="660"/>
      <c r="BZ40" s="660"/>
      <c r="CA40" s="660"/>
      <c r="CB40" s="669"/>
      <c r="CD40" s="656" t="s">
        <v>333</v>
      </c>
      <c r="CE40" s="657"/>
      <c r="CF40" s="657"/>
      <c r="CG40" s="657"/>
      <c r="CH40" s="657"/>
      <c r="CI40" s="657"/>
      <c r="CJ40" s="657"/>
      <c r="CK40" s="657"/>
      <c r="CL40" s="657"/>
      <c r="CM40" s="657"/>
      <c r="CN40" s="657"/>
      <c r="CO40" s="657"/>
      <c r="CP40" s="657"/>
      <c r="CQ40" s="658"/>
      <c r="CR40" s="659">
        <v>398663</v>
      </c>
      <c r="CS40" s="660"/>
      <c r="CT40" s="660"/>
      <c r="CU40" s="660"/>
      <c r="CV40" s="660"/>
      <c r="CW40" s="660"/>
      <c r="CX40" s="660"/>
      <c r="CY40" s="661"/>
      <c r="CZ40" s="664">
        <v>1.5</v>
      </c>
      <c r="DA40" s="689"/>
      <c r="DB40" s="689"/>
      <c r="DC40" s="693"/>
      <c r="DD40" s="668">
        <v>127463</v>
      </c>
      <c r="DE40" s="660"/>
      <c r="DF40" s="660"/>
      <c r="DG40" s="660"/>
      <c r="DH40" s="660"/>
      <c r="DI40" s="660"/>
      <c r="DJ40" s="660"/>
      <c r="DK40" s="661"/>
      <c r="DL40" s="668">
        <v>96371</v>
      </c>
      <c r="DM40" s="660"/>
      <c r="DN40" s="660"/>
      <c r="DO40" s="660"/>
      <c r="DP40" s="660"/>
      <c r="DQ40" s="660"/>
      <c r="DR40" s="660"/>
      <c r="DS40" s="660"/>
      <c r="DT40" s="660"/>
      <c r="DU40" s="660"/>
      <c r="DV40" s="661"/>
      <c r="DW40" s="664">
        <v>0.7</v>
      </c>
      <c r="DX40" s="689"/>
      <c r="DY40" s="689"/>
      <c r="DZ40" s="689"/>
      <c r="EA40" s="689"/>
      <c r="EB40" s="689"/>
      <c r="EC40" s="690"/>
    </row>
    <row r="41" spans="2:133" ht="11.25" customHeight="1" x14ac:dyDescent="0.2">
      <c r="B41" s="680" t="s">
        <v>334</v>
      </c>
      <c r="C41" s="681"/>
      <c r="D41" s="681"/>
      <c r="E41" s="681"/>
      <c r="F41" s="681"/>
      <c r="G41" s="681"/>
      <c r="H41" s="681"/>
      <c r="I41" s="681"/>
      <c r="J41" s="681"/>
      <c r="K41" s="681"/>
      <c r="L41" s="681"/>
      <c r="M41" s="681"/>
      <c r="N41" s="681"/>
      <c r="O41" s="681"/>
      <c r="P41" s="681"/>
      <c r="Q41" s="682"/>
      <c r="R41" s="731">
        <v>28194004</v>
      </c>
      <c r="S41" s="732"/>
      <c r="T41" s="732"/>
      <c r="U41" s="732"/>
      <c r="V41" s="732"/>
      <c r="W41" s="732"/>
      <c r="X41" s="732"/>
      <c r="Y41" s="736"/>
      <c r="Z41" s="737">
        <v>100</v>
      </c>
      <c r="AA41" s="737"/>
      <c r="AB41" s="737"/>
      <c r="AC41" s="737"/>
      <c r="AD41" s="738">
        <v>13368700</v>
      </c>
      <c r="AE41" s="738"/>
      <c r="AF41" s="738"/>
      <c r="AG41" s="738"/>
      <c r="AH41" s="738"/>
      <c r="AI41" s="738"/>
      <c r="AJ41" s="738"/>
      <c r="AK41" s="738"/>
      <c r="AL41" s="739">
        <v>100</v>
      </c>
      <c r="AM41" s="719"/>
      <c r="AN41" s="719"/>
      <c r="AO41" s="740"/>
      <c r="AQ41" s="722" t="s">
        <v>335</v>
      </c>
      <c r="AR41" s="723"/>
      <c r="AS41" s="723"/>
      <c r="AT41" s="723"/>
      <c r="AU41" s="723"/>
      <c r="AV41" s="723"/>
      <c r="AW41" s="723"/>
      <c r="AX41" s="723"/>
      <c r="AY41" s="724"/>
      <c r="AZ41" s="659">
        <v>305580</v>
      </c>
      <c r="BA41" s="660"/>
      <c r="BB41" s="660"/>
      <c r="BC41" s="660"/>
      <c r="BD41" s="691"/>
      <c r="BE41" s="691"/>
      <c r="BF41" s="714"/>
      <c r="BG41" s="707"/>
      <c r="BH41" s="708"/>
      <c r="BI41" s="708"/>
      <c r="BJ41" s="708"/>
      <c r="BK41" s="708"/>
      <c r="BL41" s="211"/>
      <c r="BM41" s="657" t="s">
        <v>336</v>
      </c>
      <c r="BN41" s="657"/>
      <c r="BO41" s="657"/>
      <c r="BP41" s="657"/>
      <c r="BQ41" s="657"/>
      <c r="BR41" s="657"/>
      <c r="BS41" s="657"/>
      <c r="BT41" s="657"/>
      <c r="BU41" s="658"/>
      <c r="BV41" s="659" t="s">
        <v>122</v>
      </c>
      <c r="BW41" s="660"/>
      <c r="BX41" s="660"/>
      <c r="BY41" s="660"/>
      <c r="BZ41" s="660"/>
      <c r="CA41" s="660"/>
      <c r="CB41" s="669"/>
      <c r="CD41" s="656" t="s">
        <v>337</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338</v>
      </c>
      <c r="AR42" s="729"/>
      <c r="AS42" s="729"/>
      <c r="AT42" s="729"/>
      <c r="AU42" s="729"/>
      <c r="AV42" s="729"/>
      <c r="AW42" s="729"/>
      <c r="AX42" s="729"/>
      <c r="AY42" s="730"/>
      <c r="AZ42" s="731">
        <v>1454689</v>
      </c>
      <c r="BA42" s="732"/>
      <c r="BB42" s="732"/>
      <c r="BC42" s="732"/>
      <c r="BD42" s="718"/>
      <c r="BE42" s="718"/>
      <c r="BF42" s="720"/>
      <c r="BG42" s="709"/>
      <c r="BH42" s="710"/>
      <c r="BI42" s="710"/>
      <c r="BJ42" s="710"/>
      <c r="BK42" s="710"/>
      <c r="BL42" s="212"/>
      <c r="BM42" s="681" t="s">
        <v>339</v>
      </c>
      <c r="BN42" s="681"/>
      <c r="BO42" s="681"/>
      <c r="BP42" s="681"/>
      <c r="BQ42" s="681"/>
      <c r="BR42" s="681"/>
      <c r="BS42" s="681"/>
      <c r="BT42" s="681"/>
      <c r="BU42" s="682"/>
      <c r="BV42" s="731">
        <v>395</v>
      </c>
      <c r="BW42" s="732"/>
      <c r="BX42" s="732"/>
      <c r="BY42" s="732"/>
      <c r="BZ42" s="732"/>
      <c r="CA42" s="732"/>
      <c r="CB42" s="741"/>
      <c r="CD42" s="656" t="s">
        <v>340</v>
      </c>
      <c r="CE42" s="657"/>
      <c r="CF42" s="657"/>
      <c r="CG42" s="657"/>
      <c r="CH42" s="657"/>
      <c r="CI42" s="657"/>
      <c r="CJ42" s="657"/>
      <c r="CK42" s="657"/>
      <c r="CL42" s="657"/>
      <c r="CM42" s="657"/>
      <c r="CN42" s="657"/>
      <c r="CO42" s="657"/>
      <c r="CP42" s="657"/>
      <c r="CQ42" s="658"/>
      <c r="CR42" s="659">
        <v>3429813</v>
      </c>
      <c r="CS42" s="691"/>
      <c r="CT42" s="691"/>
      <c r="CU42" s="691"/>
      <c r="CV42" s="691"/>
      <c r="CW42" s="691"/>
      <c r="CX42" s="691"/>
      <c r="CY42" s="692"/>
      <c r="CZ42" s="664">
        <v>12.8</v>
      </c>
      <c r="DA42" s="689"/>
      <c r="DB42" s="689"/>
      <c r="DC42" s="693"/>
      <c r="DD42" s="668">
        <v>526900</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341</v>
      </c>
      <c r="CD43" s="656" t="s">
        <v>342</v>
      </c>
      <c r="CE43" s="657"/>
      <c r="CF43" s="657"/>
      <c r="CG43" s="657"/>
      <c r="CH43" s="657"/>
      <c r="CI43" s="657"/>
      <c r="CJ43" s="657"/>
      <c r="CK43" s="657"/>
      <c r="CL43" s="657"/>
      <c r="CM43" s="657"/>
      <c r="CN43" s="657"/>
      <c r="CO43" s="657"/>
      <c r="CP43" s="657"/>
      <c r="CQ43" s="658"/>
      <c r="CR43" s="659">
        <v>82821</v>
      </c>
      <c r="CS43" s="691"/>
      <c r="CT43" s="691"/>
      <c r="CU43" s="691"/>
      <c r="CV43" s="691"/>
      <c r="CW43" s="691"/>
      <c r="CX43" s="691"/>
      <c r="CY43" s="692"/>
      <c r="CZ43" s="664">
        <v>0.3</v>
      </c>
      <c r="DA43" s="689"/>
      <c r="DB43" s="689"/>
      <c r="DC43" s="693"/>
      <c r="DD43" s="668">
        <v>82821</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343</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291</v>
      </c>
      <c r="CE44" s="696"/>
      <c r="CF44" s="656" t="s">
        <v>344</v>
      </c>
      <c r="CG44" s="657"/>
      <c r="CH44" s="657"/>
      <c r="CI44" s="657"/>
      <c r="CJ44" s="657"/>
      <c r="CK44" s="657"/>
      <c r="CL44" s="657"/>
      <c r="CM44" s="657"/>
      <c r="CN44" s="657"/>
      <c r="CO44" s="657"/>
      <c r="CP44" s="657"/>
      <c r="CQ44" s="658"/>
      <c r="CR44" s="659">
        <v>3429813</v>
      </c>
      <c r="CS44" s="660"/>
      <c r="CT44" s="660"/>
      <c r="CU44" s="660"/>
      <c r="CV44" s="660"/>
      <c r="CW44" s="660"/>
      <c r="CX44" s="660"/>
      <c r="CY44" s="661"/>
      <c r="CZ44" s="664">
        <v>12.8</v>
      </c>
      <c r="DA44" s="665"/>
      <c r="DB44" s="665"/>
      <c r="DC44" s="671"/>
      <c r="DD44" s="668">
        <v>526900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345</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346</v>
      </c>
      <c r="CG45" s="657"/>
      <c r="CH45" s="657"/>
      <c r="CI45" s="657"/>
      <c r="CJ45" s="657"/>
      <c r="CK45" s="657"/>
      <c r="CL45" s="657"/>
      <c r="CM45" s="657"/>
      <c r="CN45" s="657"/>
      <c r="CO45" s="657"/>
      <c r="CP45" s="657"/>
      <c r="CQ45" s="658"/>
      <c r="CR45" s="659">
        <v>1412986</v>
      </c>
      <c r="CS45" s="691"/>
      <c r="CT45" s="691"/>
      <c r="CU45" s="691"/>
      <c r="CV45" s="691"/>
      <c r="CW45" s="691"/>
      <c r="CX45" s="691"/>
      <c r="CY45" s="692"/>
      <c r="CZ45" s="664">
        <v>5.3</v>
      </c>
      <c r="DA45" s="689"/>
      <c r="DB45" s="689"/>
      <c r="DC45" s="693"/>
      <c r="DD45" s="668">
        <v>137192</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347</v>
      </c>
      <c r="CG46" s="657"/>
      <c r="CH46" s="657"/>
      <c r="CI46" s="657"/>
      <c r="CJ46" s="657"/>
      <c r="CK46" s="657"/>
      <c r="CL46" s="657"/>
      <c r="CM46" s="657"/>
      <c r="CN46" s="657"/>
      <c r="CO46" s="657"/>
      <c r="CP46" s="657"/>
      <c r="CQ46" s="658"/>
      <c r="CR46" s="659">
        <v>1724187</v>
      </c>
      <c r="CS46" s="660"/>
      <c r="CT46" s="660"/>
      <c r="CU46" s="660"/>
      <c r="CV46" s="660"/>
      <c r="CW46" s="660"/>
      <c r="CX46" s="660"/>
      <c r="CY46" s="661"/>
      <c r="CZ46" s="664">
        <v>6.4</v>
      </c>
      <c r="DA46" s="665"/>
      <c r="DB46" s="665"/>
      <c r="DC46" s="671"/>
      <c r="DD46" s="668">
        <v>355151</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348</v>
      </c>
      <c r="CG47" s="657"/>
      <c r="CH47" s="657"/>
      <c r="CI47" s="657"/>
      <c r="CJ47" s="657"/>
      <c r="CK47" s="657"/>
      <c r="CL47" s="657"/>
      <c r="CM47" s="657"/>
      <c r="CN47" s="657"/>
      <c r="CO47" s="657"/>
      <c r="CP47" s="657"/>
      <c r="CQ47" s="658"/>
      <c r="CR47" s="659" t="s">
        <v>122</v>
      </c>
      <c r="CS47" s="691"/>
      <c r="CT47" s="691"/>
      <c r="CU47" s="691"/>
      <c r="CV47" s="691"/>
      <c r="CW47" s="691"/>
      <c r="CX47" s="691"/>
      <c r="CY47" s="692"/>
      <c r="CZ47" s="664" t="s">
        <v>122</v>
      </c>
      <c r="DA47" s="689"/>
      <c r="DB47" s="689"/>
      <c r="DC47" s="693"/>
      <c r="DD47" s="668" t="s">
        <v>122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13"/>
      <c r="CD48" s="699"/>
      <c r="CE48" s="700"/>
      <c r="CF48" s="656" t="s">
        <v>349</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350</v>
      </c>
      <c r="CE49" s="681"/>
      <c r="CF49" s="681"/>
      <c r="CG49" s="681"/>
      <c r="CH49" s="681"/>
      <c r="CI49" s="681"/>
      <c r="CJ49" s="681"/>
      <c r="CK49" s="681"/>
      <c r="CL49" s="681"/>
      <c r="CM49" s="681"/>
      <c r="CN49" s="681"/>
      <c r="CO49" s="681"/>
      <c r="CP49" s="681"/>
      <c r="CQ49" s="682"/>
      <c r="CR49" s="731">
        <v>26819042</v>
      </c>
      <c r="CS49" s="718"/>
      <c r="CT49" s="718"/>
      <c r="CU49" s="718"/>
      <c r="CV49" s="718"/>
      <c r="CW49" s="718"/>
      <c r="CX49" s="718"/>
      <c r="CY49" s="747"/>
      <c r="CZ49" s="739">
        <v>100</v>
      </c>
      <c r="DA49" s="748"/>
      <c r="DB49" s="748"/>
      <c r="DC49" s="749"/>
      <c r="DD49" s="750">
        <v>14951665</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s5trszn2JuGqEXMSmOLcPixrAWIUexkFJxtiRKhlxOhxIr4CbDIadfuVYbUCnXoCeky2EA32W5WLGoPwuBNJ2g==" saltValue="ttvaaXMfYUYZ5j12tf9MB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351</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352</v>
      </c>
      <c r="DK2" s="759"/>
      <c r="DL2" s="759"/>
      <c r="DM2" s="759"/>
      <c r="DN2" s="759"/>
      <c r="DO2" s="760"/>
      <c r="DP2" s="216"/>
      <c r="DQ2" s="758" t="s">
        <v>353</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354</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355</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356</v>
      </c>
      <c r="B5" s="764"/>
      <c r="C5" s="764"/>
      <c r="D5" s="764"/>
      <c r="E5" s="764"/>
      <c r="F5" s="764"/>
      <c r="G5" s="764"/>
      <c r="H5" s="764"/>
      <c r="I5" s="764"/>
      <c r="J5" s="764"/>
      <c r="K5" s="764"/>
      <c r="L5" s="764"/>
      <c r="M5" s="764"/>
      <c r="N5" s="764"/>
      <c r="O5" s="764"/>
      <c r="P5" s="765"/>
      <c r="Q5" s="769" t="s">
        <v>357</v>
      </c>
      <c r="R5" s="770"/>
      <c r="S5" s="770"/>
      <c r="T5" s="770"/>
      <c r="U5" s="771"/>
      <c r="V5" s="769" t="s">
        <v>358</v>
      </c>
      <c r="W5" s="770"/>
      <c r="X5" s="770"/>
      <c r="Y5" s="770"/>
      <c r="Z5" s="771"/>
      <c r="AA5" s="769" t="s">
        <v>359</v>
      </c>
      <c r="AB5" s="770"/>
      <c r="AC5" s="770"/>
      <c r="AD5" s="770"/>
      <c r="AE5" s="770"/>
      <c r="AF5" s="775" t="s">
        <v>360</v>
      </c>
      <c r="AG5" s="770"/>
      <c r="AH5" s="770"/>
      <c r="AI5" s="770"/>
      <c r="AJ5" s="776"/>
      <c r="AK5" s="770" t="s">
        <v>361</v>
      </c>
      <c r="AL5" s="770"/>
      <c r="AM5" s="770"/>
      <c r="AN5" s="770"/>
      <c r="AO5" s="771"/>
      <c r="AP5" s="769" t="s">
        <v>362</v>
      </c>
      <c r="AQ5" s="770"/>
      <c r="AR5" s="770"/>
      <c r="AS5" s="770"/>
      <c r="AT5" s="771"/>
      <c r="AU5" s="769" t="s">
        <v>363</v>
      </c>
      <c r="AV5" s="770"/>
      <c r="AW5" s="770"/>
      <c r="AX5" s="770"/>
      <c r="AY5" s="776"/>
      <c r="AZ5" s="220"/>
      <c r="BA5" s="220"/>
      <c r="BB5" s="220"/>
      <c r="BC5" s="220"/>
      <c r="BD5" s="220"/>
      <c r="BE5" s="221"/>
      <c r="BF5" s="221"/>
      <c r="BG5" s="221"/>
      <c r="BH5" s="221"/>
      <c r="BI5" s="221"/>
      <c r="BJ5" s="221"/>
      <c r="BK5" s="221"/>
      <c r="BL5" s="221"/>
      <c r="BM5" s="221"/>
      <c r="BN5" s="221"/>
      <c r="BO5" s="221"/>
      <c r="BP5" s="221"/>
      <c r="BQ5" s="763" t="s">
        <v>364</v>
      </c>
      <c r="BR5" s="764"/>
      <c r="BS5" s="764"/>
      <c r="BT5" s="764"/>
      <c r="BU5" s="764"/>
      <c r="BV5" s="764"/>
      <c r="BW5" s="764"/>
      <c r="BX5" s="764"/>
      <c r="BY5" s="764"/>
      <c r="BZ5" s="764"/>
      <c r="CA5" s="764"/>
      <c r="CB5" s="764"/>
      <c r="CC5" s="764"/>
      <c r="CD5" s="764"/>
      <c r="CE5" s="764"/>
      <c r="CF5" s="764"/>
      <c r="CG5" s="765"/>
      <c r="CH5" s="769" t="s">
        <v>365</v>
      </c>
      <c r="CI5" s="770"/>
      <c r="CJ5" s="770"/>
      <c r="CK5" s="770"/>
      <c r="CL5" s="771"/>
      <c r="CM5" s="769" t="s">
        <v>366</v>
      </c>
      <c r="CN5" s="770"/>
      <c r="CO5" s="770"/>
      <c r="CP5" s="770"/>
      <c r="CQ5" s="771"/>
      <c r="CR5" s="769" t="s">
        <v>367</v>
      </c>
      <c r="CS5" s="770"/>
      <c r="CT5" s="770"/>
      <c r="CU5" s="770"/>
      <c r="CV5" s="771"/>
      <c r="CW5" s="769" t="s">
        <v>368</v>
      </c>
      <c r="CX5" s="770"/>
      <c r="CY5" s="770"/>
      <c r="CZ5" s="770"/>
      <c r="DA5" s="771"/>
      <c r="DB5" s="769" t="s">
        <v>369</v>
      </c>
      <c r="DC5" s="770"/>
      <c r="DD5" s="770"/>
      <c r="DE5" s="770"/>
      <c r="DF5" s="771"/>
      <c r="DG5" s="799" t="s">
        <v>370</v>
      </c>
      <c r="DH5" s="800"/>
      <c r="DI5" s="800"/>
      <c r="DJ5" s="800"/>
      <c r="DK5" s="801"/>
      <c r="DL5" s="799" t="s">
        <v>371</v>
      </c>
      <c r="DM5" s="800"/>
      <c r="DN5" s="800"/>
      <c r="DO5" s="800"/>
      <c r="DP5" s="801"/>
      <c r="DQ5" s="769" t="s">
        <v>372</v>
      </c>
      <c r="DR5" s="770"/>
      <c r="DS5" s="770"/>
      <c r="DT5" s="770"/>
      <c r="DU5" s="771"/>
      <c r="DV5" s="769" t="s">
        <v>363</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373</v>
      </c>
      <c r="C7" s="786"/>
      <c r="D7" s="786"/>
      <c r="E7" s="786"/>
      <c r="F7" s="786"/>
      <c r="G7" s="786"/>
      <c r="H7" s="786"/>
      <c r="I7" s="786"/>
      <c r="J7" s="786"/>
      <c r="K7" s="786"/>
      <c r="L7" s="786"/>
      <c r="M7" s="786"/>
      <c r="N7" s="786"/>
      <c r="O7" s="786"/>
      <c r="P7" s="787"/>
      <c r="Q7" s="788">
        <v>28200</v>
      </c>
      <c r="R7" s="789"/>
      <c r="S7" s="789"/>
      <c r="T7" s="789"/>
      <c r="U7" s="789"/>
      <c r="V7" s="789">
        <v>26825</v>
      </c>
      <c r="W7" s="789"/>
      <c r="X7" s="789"/>
      <c r="Y7" s="789"/>
      <c r="Z7" s="789"/>
      <c r="AA7" s="789">
        <v>1375</v>
      </c>
      <c r="AB7" s="789"/>
      <c r="AC7" s="789"/>
      <c r="AD7" s="789"/>
      <c r="AE7" s="790"/>
      <c r="AF7" s="791">
        <v>1035</v>
      </c>
      <c r="AG7" s="792"/>
      <c r="AH7" s="792"/>
      <c r="AI7" s="792"/>
      <c r="AJ7" s="793"/>
      <c r="AK7" s="794">
        <v>1148</v>
      </c>
      <c r="AL7" s="795"/>
      <c r="AM7" s="795"/>
      <c r="AN7" s="795"/>
      <c r="AO7" s="795"/>
      <c r="AP7" s="795">
        <v>21628</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374</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375</v>
      </c>
      <c r="B23" s="825" t="s">
        <v>376</v>
      </c>
      <c r="C23" s="826"/>
      <c r="D23" s="826"/>
      <c r="E23" s="826"/>
      <c r="F23" s="826"/>
      <c r="G23" s="826"/>
      <c r="H23" s="826"/>
      <c r="I23" s="826"/>
      <c r="J23" s="826"/>
      <c r="K23" s="826"/>
      <c r="L23" s="826"/>
      <c r="M23" s="826"/>
      <c r="N23" s="826"/>
      <c r="O23" s="826"/>
      <c r="P23" s="827"/>
      <c r="Q23" s="828">
        <v>28194</v>
      </c>
      <c r="R23" s="829"/>
      <c r="S23" s="829"/>
      <c r="T23" s="829"/>
      <c r="U23" s="829"/>
      <c r="V23" s="829">
        <v>26819</v>
      </c>
      <c r="W23" s="829"/>
      <c r="X23" s="829"/>
      <c r="Y23" s="829"/>
      <c r="Z23" s="829"/>
      <c r="AA23" s="829">
        <v>1375</v>
      </c>
      <c r="AB23" s="829"/>
      <c r="AC23" s="829"/>
      <c r="AD23" s="829"/>
      <c r="AE23" s="830"/>
      <c r="AF23" s="831">
        <v>1035</v>
      </c>
      <c r="AG23" s="829"/>
      <c r="AH23" s="829"/>
      <c r="AI23" s="829"/>
      <c r="AJ23" s="832"/>
      <c r="AK23" s="833"/>
      <c r="AL23" s="834"/>
      <c r="AM23" s="834"/>
      <c r="AN23" s="834"/>
      <c r="AO23" s="834"/>
      <c r="AP23" s="829"/>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377</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378</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356</v>
      </c>
      <c r="B26" s="764"/>
      <c r="C26" s="764"/>
      <c r="D26" s="764"/>
      <c r="E26" s="764"/>
      <c r="F26" s="764"/>
      <c r="G26" s="764"/>
      <c r="H26" s="764"/>
      <c r="I26" s="764"/>
      <c r="J26" s="764"/>
      <c r="K26" s="764"/>
      <c r="L26" s="764"/>
      <c r="M26" s="764"/>
      <c r="N26" s="764"/>
      <c r="O26" s="764"/>
      <c r="P26" s="765"/>
      <c r="Q26" s="769" t="s">
        <v>379</v>
      </c>
      <c r="R26" s="770"/>
      <c r="S26" s="770"/>
      <c r="T26" s="770"/>
      <c r="U26" s="771"/>
      <c r="V26" s="769" t="s">
        <v>380</v>
      </c>
      <c r="W26" s="770"/>
      <c r="X26" s="770"/>
      <c r="Y26" s="770"/>
      <c r="Z26" s="771"/>
      <c r="AA26" s="769" t="s">
        <v>381</v>
      </c>
      <c r="AB26" s="770"/>
      <c r="AC26" s="770"/>
      <c r="AD26" s="770"/>
      <c r="AE26" s="770"/>
      <c r="AF26" s="850" t="s">
        <v>382</v>
      </c>
      <c r="AG26" s="851"/>
      <c r="AH26" s="851"/>
      <c r="AI26" s="851"/>
      <c r="AJ26" s="852"/>
      <c r="AK26" s="770" t="s">
        <v>383</v>
      </c>
      <c r="AL26" s="770"/>
      <c r="AM26" s="770"/>
      <c r="AN26" s="770"/>
      <c r="AO26" s="771"/>
      <c r="AP26" s="769" t="s">
        <v>384</v>
      </c>
      <c r="AQ26" s="770"/>
      <c r="AR26" s="770"/>
      <c r="AS26" s="770"/>
      <c r="AT26" s="771"/>
      <c r="AU26" s="769" t="s">
        <v>385</v>
      </c>
      <c r="AV26" s="770"/>
      <c r="AW26" s="770"/>
      <c r="AX26" s="770"/>
      <c r="AY26" s="771"/>
      <c r="AZ26" s="769" t="s">
        <v>386</v>
      </c>
      <c r="BA26" s="770"/>
      <c r="BB26" s="770"/>
      <c r="BC26" s="770"/>
      <c r="BD26" s="771"/>
      <c r="BE26" s="769" t="s">
        <v>363</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387</v>
      </c>
      <c r="C28" s="786"/>
      <c r="D28" s="786"/>
      <c r="E28" s="786"/>
      <c r="F28" s="786"/>
      <c r="G28" s="786"/>
      <c r="H28" s="786"/>
      <c r="I28" s="786"/>
      <c r="J28" s="786"/>
      <c r="K28" s="786"/>
      <c r="L28" s="786"/>
      <c r="M28" s="786"/>
      <c r="N28" s="786"/>
      <c r="O28" s="786"/>
      <c r="P28" s="787"/>
      <c r="Q28" s="858">
        <v>4306</v>
      </c>
      <c r="R28" s="859"/>
      <c r="S28" s="859"/>
      <c r="T28" s="859"/>
      <c r="U28" s="859"/>
      <c r="V28" s="859">
        <v>4291</v>
      </c>
      <c r="W28" s="859"/>
      <c r="X28" s="859"/>
      <c r="Y28" s="859"/>
      <c r="Z28" s="859"/>
      <c r="AA28" s="859">
        <v>15</v>
      </c>
      <c r="AB28" s="859"/>
      <c r="AC28" s="859"/>
      <c r="AD28" s="859"/>
      <c r="AE28" s="860"/>
      <c r="AF28" s="861">
        <v>15</v>
      </c>
      <c r="AG28" s="859"/>
      <c r="AH28" s="859"/>
      <c r="AI28" s="859"/>
      <c r="AJ28" s="862"/>
      <c r="AK28" s="863">
        <v>343</v>
      </c>
      <c r="AL28" s="864"/>
      <c r="AM28" s="864"/>
      <c r="AN28" s="864"/>
      <c r="AO28" s="864"/>
      <c r="AP28" s="864" t="s">
        <v>556</v>
      </c>
      <c r="AQ28" s="864"/>
      <c r="AR28" s="864"/>
      <c r="AS28" s="864"/>
      <c r="AT28" s="864"/>
      <c r="AU28" s="864" t="s">
        <v>556</v>
      </c>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388</v>
      </c>
      <c r="C29" s="817"/>
      <c r="D29" s="817"/>
      <c r="E29" s="817"/>
      <c r="F29" s="817"/>
      <c r="G29" s="817"/>
      <c r="H29" s="817"/>
      <c r="I29" s="817"/>
      <c r="J29" s="817"/>
      <c r="K29" s="817"/>
      <c r="L29" s="817"/>
      <c r="M29" s="817"/>
      <c r="N29" s="817"/>
      <c r="O29" s="817"/>
      <c r="P29" s="818"/>
      <c r="Q29" s="819">
        <v>5580</v>
      </c>
      <c r="R29" s="820"/>
      <c r="S29" s="820"/>
      <c r="T29" s="820"/>
      <c r="U29" s="820"/>
      <c r="V29" s="820">
        <v>5237</v>
      </c>
      <c r="W29" s="820"/>
      <c r="X29" s="820"/>
      <c r="Y29" s="820"/>
      <c r="Z29" s="820"/>
      <c r="AA29" s="820">
        <v>343</v>
      </c>
      <c r="AB29" s="820"/>
      <c r="AC29" s="820"/>
      <c r="AD29" s="820"/>
      <c r="AE29" s="821"/>
      <c r="AF29" s="822">
        <v>343</v>
      </c>
      <c r="AG29" s="823"/>
      <c r="AH29" s="823"/>
      <c r="AI29" s="823"/>
      <c r="AJ29" s="824"/>
      <c r="AK29" s="870">
        <v>794</v>
      </c>
      <c r="AL29" s="866"/>
      <c r="AM29" s="866"/>
      <c r="AN29" s="866"/>
      <c r="AO29" s="866"/>
      <c r="AP29" s="866" t="s">
        <v>556</v>
      </c>
      <c r="AQ29" s="866"/>
      <c r="AR29" s="866"/>
      <c r="AS29" s="866"/>
      <c r="AT29" s="866"/>
      <c r="AU29" s="866" t="s">
        <v>556</v>
      </c>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389</v>
      </c>
      <c r="C30" s="817"/>
      <c r="D30" s="817"/>
      <c r="E30" s="817"/>
      <c r="F30" s="817"/>
      <c r="G30" s="817"/>
      <c r="H30" s="817"/>
      <c r="I30" s="817"/>
      <c r="J30" s="817"/>
      <c r="K30" s="817"/>
      <c r="L30" s="817"/>
      <c r="M30" s="817"/>
      <c r="N30" s="817"/>
      <c r="O30" s="817"/>
      <c r="P30" s="818"/>
      <c r="Q30" s="819">
        <v>1025</v>
      </c>
      <c r="R30" s="820"/>
      <c r="S30" s="820"/>
      <c r="T30" s="820"/>
      <c r="U30" s="820"/>
      <c r="V30" s="820">
        <v>1012</v>
      </c>
      <c r="W30" s="820"/>
      <c r="X30" s="820"/>
      <c r="Y30" s="820"/>
      <c r="Z30" s="820"/>
      <c r="AA30" s="820">
        <v>13</v>
      </c>
      <c r="AB30" s="820"/>
      <c r="AC30" s="820"/>
      <c r="AD30" s="820"/>
      <c r="AE30" s="821"/>
      <c r="AF30" s="822">
        <v>13</v>
      </c>
      <c r="AG30" s="823"/>
      <c r="AH30" s="823"/>
      <c r="AI30" s="823"/>
      <c r="AJ30" s="824"/>
      <c r="AK30" s="870">
        <v>156</v>
      </c>
      <c r="AL30" s="866"/>
      <c r="AM30" s="866"/>
      <c r="AN30" s="866"/>
      <c r="AO30" s="866"/>
      <c r="AP30" s="866" t="s">
        <v>556</v>
      </c>
      <c r="AQ30" s="866"/>
      <c r="AR30" s="866"/>
      <c r="AS30" s="866"/>
      <c r="AT30" s="866"/>
      <c r="AU30" s="866" t="s">
        <v>556</v>
      </c>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390</v>
      </c>
      <c r="C31" s="817"/>
      <c r="D31" s="817"/>
      <c r="E31" s="817"/>
      <c r="F31" s="817"/>
      <c r="G31" s="817"/>
      <c r="H31" s="817"/>
      <c r="I31" s="817"/>
      <c r="J31" s="817"/>
      <c r="K31" s="817"/>
      <c r="L31" s="817"/>
      <c r="M31" s="817"/>
      <c r="N31" s="817"/>
      <c r="O31" s="817"/>
      <c r="P31" s="818"/>
      <c r="Q31" s="819">
        <v>1149</v>
      </c>
      <c r="R31" s="820"/>
      <c r="S31" s="820"/>
      <c r="T31" s="820"/>
      <c r="U31" s="820"/>
      <c r="V31" s="820">
        <v>1044</v>
      </c>
      <c r="W31" s="820"/>
      <c r="X31" s="820"/>
      <c r="Y31" s="820"/>
      <c r="Z31" s="820"/>
      <c r="AA31" s="820">
        <v>105</v>
      </c>
      <c r="AB31" s="820"/>
      <c r="AC31" s="820"/>
      <c r="AD31" s="820"/>
      <c r="AE31" s="821"/>
      <c r="AF31" s="822">
        <v>1059</v>
      </c>
      <c r="AG31" s="823"/>
      <c r="AH31" s="823"/>
      <c r="AI31" s="823"/>
      <c r="AJ31" s="824"/>
      <c r="AK31" s="870">
        <v>22</v>
      </c>
      <c r="AL31" s="866"/>
      <c r="AM31" s="866"/>
      <c r="AN31" s="866"/>
      <c r="AO31" s="866"/>
      <c r="AP31" s="866">
        <v>5032</v>
      </c>
      <c r="AQ31" s="866"/>
      <c r="AR31" s="866"/>
      <c r="AS31" s="866"/>
      <c r="AT31" s="866"/>
      <c r="AU31" s="866">
        <v>111</v>
      </c>
      <c r="AV31" s="866"/>
      <c r="AW31" s="866"/>
      <c r="AX31" s="866"/>
      <c r="AY31" s="866"/>
      <c r="AZ31" s="867" t="s">
        <v>556</v>
      </c>
      <c r="BA31" s="867"/>
      <c r="BB31" s="867"/>
      <c r="BC31" s="867"/>
      <c r="BD31" s="867"/>
      <c r="BE31" s="868" t="s">
        <v>391</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392</v>
      </c>
      <c r="C32" s="817"/>
      <c r="D32" s="817"/>
      <c r="E32" s="817"/>
      <c r="F32" s="817"/>
      <c r="G32" s="817"/>
      <c r="H32" s="817"/>
      <c r="I32" s="817"/>
      <c r="J32" s="817"/>
      <c r="K32" s="817"/>
      <c r="L32" s="817"/>
      <c r="M32" s="817"/>
      <c r="N32" s="817"/>
      <c r="O32" s="817"/>
      <c r="P32" s="818"/>
      <c r="Q32" s="819">
        <v>1776</v>
      </c>
      <c r="R32" s="820"/>
      <c r="S32" s="820"/>
      <c r="T32" s="820"/>
      <c r="U32" s="820"/>
      <c r="V32" s="820">
        <v>1735</v>
      </c>
      <c r="W32" s="820"/>
      <c r="X32" s="820"/>
      <c r="Y32" s="820"/>
      <c r="Z32" s="820"/>
      <c r="AA32" s="820">
        <v>40</v>
      </c>
      <c r="AB32" s="820"/>
      <c r="AC32" s="820"/>
      <c r="AD32" s="820"/>
      <c r="AE32" s="821"/>
      <c r="AF32" s="822">
        <v>366</v>
      </c>
      <c r="AG32" s="823"/>
      <c r="AH32" s="823"/>
      <c r="AI32" s="823"/>
      <c r="AJ32" s="824"/>
      <c r="AK32" s="870">
        <v>1037</v>
      </c>
      <c r="AL32" s="866"/>
      <c r="AM32" s="866"/>
      <c r="AN32" s="866"/>
      <c r="AO32" s="866"/>
      <c r="AP32" s="866">
        <v>15364</v>
      </c>
      <c r="AQ32" s="866"/>
      <c r="AR32" s="866"/>
      <c r="AS32" s="866"/>
      <c r="AT32" s="866"/>
      <c r="AU32" s="866">
        <v>12199</v>
      </c>
      <c r="AV32" s="866"/>
      <c r="AW32" s="866"/>
      <c r="AX32" s="866"/>
      <c r="AY32" s="866"/>
      <c r="AZ32" s="867" t="s">
        <v>556</v>
      </c>
      <c r="BA32" s="867"/>
      <c r="BB32" s="867"/>
      <c r="BC32" s="867"/>
      <c r="BD32" s="867"/>
      <c r="BE32" s="868" t="s">
        <v>391</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393</v>
      </c>
      <c r="C33" s="817"/>
      <c r="D33" s="817"/>
      <c r="E33" s="817"/>
      <c r="F33" s="817"/>
      <c r="G33" s="817"/>
      <c r="H33" s="817"/>
      <c r="I33" s="817"/>
      <c r="J33" s="817"/>
      <c r="K33" s="817"/>
      <c r="L33" s="817"/>
      <c r="M33" s="817"/>
      <c r="N33" s="817"/>
      <c r="O33" s="817"/>
      <c r="P33" s="818"/>
      <c r="Q33" s="819">
        <v>463</v>
      </c>
      <c r="R33" s="820"/>
      <c r="S33" s="820"/>
      <c r="T33" s="820"/>
      <c r="U33" s="820"/>
      <c r="V33" s="820">
        <v>831</v>
      </c>
      <c r="W33" s="820"/>
      <c r="X33" s="820"/>
      <c r="Y33" s="820"/>
      <c r="Z33" s="820"/>
      <c r="AA33" s="820">
        <v>-368</v>
      </c>
      <c r="AB33" s="820"/>
      <c r="AC33" s="820"/>
      <c r="AD33" s="820"/>
      <c r="AE33" s="821"/>
      <c r="AF33" s="822">
        <v>126</v>
      </c>
      <c r="AG33" s="823"/>
      <c r="AH33" s="823"/>
      <c r="AI33" s="823"/>
      <c r="AJ33" s="824"/>
      <c r="AK33" s="870">
        <v>246</v>
      </c>
      <c r="AL33" s="866"/>
      <c r="AM33" s="866"/>
      <c r="AN33" s="866"/>
      <c r="AO33" s="866"/>
      <c r="AP33" s="866">
        <v>4384</v>
      </c>
      <c r="AQ33" s="866"/>
      <c r="AR33" s="866"/>
      <c r="AS33" s="866"/>
      <c r="AT33" s="866"/>
      <c r="AU33" s="866">
        <v>4384</v>
      </c>
      <c r="AV33" s="866"/>
      <c r="AW33" s="866"/>
      <c r="AX33" s="866"/>
      <c r="AY33" s="866"/>
      <c r="AZ33" s="867" t="s">
        <v>556</v>
      </c>
      <c r="BA33" s="867"/>
      <c r="BB33" s="867"/>
      <c r="BC33" s="867"/>
      <c r="BD33" s="867"/>
      <c r="BE33" s="868" t="s">
        <v>391</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394</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375</v>
      </c>
      <c r="B63" s="825" t="s">
        <v>395</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1922</v>
      </c>
      <c r="AG63" s="880"/>
      <c r="AH63" s="880"/>
      <c r="AI63" s="880"/>
      <c r="AJ63" s="881"/>
      <c r="AK63" s="882"/>
      <c r="AL63" s="877"/>
      <c r="AM63" s="877"/>
      <c r="AN63" s="877"/>
      <c r="AO63" s="877"/>
      <c r="AP63" s="880">
        <v>24780</v>
      </c>
      <c r="AQ63" s="880"/>
      <c r="AR63" s="880"/>
      <c r="AS63" s="880"/>
      <c r="AT63" s="880"/>
      <c r="AU63" s="880">
        <v>16694</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397</v>
      </c>
      <c r="B66" s="764"/>
      <c r="C66" s="764"/>
      <c r="D66" s="764"/>
      <c r="E66" s="764"/>
      <c r="F66" s="764"/>
      <c r="G66" s="764"/>
      <c r="H66" s="764"/>
      <c r="I66" s="764"/>
      <c r="J66" s="764"/>
      <c r="K66" s="764"/>
      <c r="L66" s="764"/>
      <c r="M66" s="764"/>
      <c r="N66" s="764"/>
      <c r="O66" s="764"/>
      <c r="P66" s="765"/>
      <c r="Q66" s="769" t="s">
        <v>379</v>
      </c>
      <c r="R66" s="770"/>
      <c r="S66" s="770"/>
      <c r="T66" s="770"/>
      <c r="U66" s="771"/>
      <c r="V66" s="769" t="s">
        <v>380</v>
      </c>
      <c r="W66" s="770"/>
      <c r="X66" s="770"/>
      <c r="Y66" s="770"/>
      <c r="Z66" s="771"/>
      <c r="AA66" s="769" t="s">
        <v>381</v>
      </c>
      <c r="AB66" s="770"/>
      <c r="AC66" s="770"/>
      <c r="AD66" s="770"/>
      <c r="AE66" s="771"/>
      <c r="AF66" s="890" t="s">
        <v>382</v>
      </c>
      <c r="AG66" s="851"/>
      <c r="AH66" s="851"/>
      <c r="AI66" s="851"/>
      <c r="AJ66" s="891"/>
      <c r="AK66" s="769" t="s">
        <v>383</v>
      </c>
      <c r="AL66" s="764"/>
      <c r="AM66" s="764"/>
      <c r="AN66" s="764"/>
      <c r="AO66" s="765"/>
      <c r="AP66" s="769" t="s">
        <v>384</v>
      </c>
      <c r="AQ66" s="770"/>
      <c r="AR66" s="770"/>
      <c r="AS66" s="770"/>
      <c r="AT66" s="771"/>
      <c r="AU66" s="769" t="s">
        <v>398</v>
      </c>
      <c r="AV66" s="770"/>
      <c r="AW66" s="770"/>
      <c r="AX66" s="770"/>
      <c r="AY66" s="771"/>
      <c r="AZ66" s="769" t="s">
        <v>363</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544</v>
      </c>
      <c r="C68" s="906"/>
      <c r="D68" s="906"/>
      <c r="E68" s="906"/>
      <c r="F68" s="906"/>
      <c r="G68" s="906"/>
      <c r="H68" s="906"/>
      <c r="I68" s="906"/>
      <c r="J68" s="906"/>
      <c r="K68" s="906"/>
      <c r="L68" s="906"/>
      <c r="M68" s="906"/>
      <c r="N68" s="906"/>
      <c r="O68" s="906"/>
      <c r="P68" s="907"/>
      <c r="Q68" s="908">
        <v>12442</v>
      </c>
      <c r="R68" s="902"/>
      <c r="S68" s="902"/>
      <c r="T68" s="902"/>
      <c r="U68" s="902"/>
      <c r="V68" s="902">
        <v>12373</v>
      </c>
      <c r="W68" s="902"/>
      <c r="X68" s="902"/>
      <c r="Y68" s="902"/>
      <c r="Z68" s="902"/>
      <c r="AA68" s="902">
        <v>69</v>
      </c>
      <c r="AB68" s="902"/>
      <c r="AC68" s="902"/>
      <c r="AD68" s="902"/>
      <c r="AE68" s="902"/>
      <c r="AF68" s="902">
        <v>69</v>
      </c>
      <c r="AG68" s="902"/>
      <c r="AH68" s="902"/>
      <c r="AI68" s="902"/>
      <c r="AJ68" s="902"/>
      <c r="AK68" s="902">
        <v>0</v>
      </c>
      <c r="AL68" s="902"/>
      <c r="AM68" s="902"/>
      <c r="AN68" s="902"/>
      <c r="AO68" s="902"/>
      <c r="AP68" s="902">
        <v>4577</v>
      </c>
      <c r="AQ68" s="902"/>
      <c r="AR68" s="902"/>
      <c r="AS68" s="902"/>
      <c r="AT68" s="902"/>
      <c r="AU68" s="902">
        <v>360</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545</v>
      </c>
      <c r="C69" s="910"/>
      <c r="D69" s="910"/>
      <c r="E69" s="910"/>
      <c r="F69" s="910"/>
      <c r="G69" s="910"/>
      <c r="H69" s="910"/>
      <c r="I69" s="910"/>
      <c r="J69" s="910"/>
      <c r="K69" s="910"/>
      <c r="L69" s="910"/>
      <c r="M69" s="910"/>
      <c r="N69" s="910"/>
      <c r="O69" s="910"/>
      <c r="P69" s="911"/>
      <c r="Q69" s="912">
        <v>1174</v>
      </c>
      <c r="R69" s="866"/>
      <c r="S69" s="866"/>
      <c r="T69" s="866"/>
      <c r="U69" s="866"/>
      <c r="V69" s="866">
        <v>973</v>
      </c>
      <c r="W69" s="866"/>
      <c r="X69" s="866"/>
      <c r="Y69" s="866"/>
      <c r="Z69" s="866"/>
      <c r="AA69" s="866">
        <v>201</v>
      </c>
      <c r="AB69" s="866"/>
      <c r="AC69" s="866"/>
      <c r="AD69" s="866"/>
      <c r="AE69" s="866"/>
      <c r="AF69" s="866">
        <v>201</v>
      </c>
      <c r="AG69" s="866"/>
      <c r="AH69" s="866"/>
      <c r="AI69" s="866"/>
      <c r="AJ69" s="866"/>
      <c r="AK69" s="866" t="s">
        <v>556</v>
      </c>
      <c r="AL69" s="866"/>
      <c r="AM69" s="866"/>
      <c r="AN69" s="866"/>
      <c r="AO69" s="866"/>
      <c r="AP69" s="866">
        <v>1672</v>
      </c>
      <c r="AQ69" s="866"/>
      <c r="AR69" s="866"/>
      <c r="AS69" s="866"/>
      <c r="AT69" s="866"/>
      <c r="AU69" s="866">
        <v>217</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546</v>
      </c>
      <c r="C70" s="910"/>
      <c r="D70" s="910"/>
      <c r="E70" s="910"/>
      <c r="F70" s="910"/>
      <c r="G70" s="910"/>
      <c r="H70" s="910"/>
      <c r="I70" s="910"/>
      <c r="J70" s="910"/>
      <c r="K70" s="910"/>
      <c r="L70" s="910"/>
      <c r="M70" s="910"/>
      <c r="N70" s="910"/>
      <c r="O70" s="910"/>
      <c r="P70" s="911"/>
      <c r="Q70" s="912">
        <v>476</v>
      </c>
      <c r="R70" s="866"/>
      <c r="S70" s="866"/>
      <c r="T70" s="866"/>
      <c r="U70" s="866"/>
      <c r="V70" s="866">
        <v>472</v>
      </c>
      <c r="W70" s="866"/>
      <c r="X70" s="866"/>
      <c r="Y70" s="866"/>
      <c r="Z70" s="866"/>
      <c r="AA70" s="866">
        <v>4</v>
      </c>
      <c r="AB70" s="866"/>
      <c r="AC70" s="866"/>
      <c r="AD70" s="866"/>
      <c r="AE70" s="866"/>
      <c r="AF70" s="866">
        <v>4</v>
      </c>
      <c r="AG70" s="866"/>
      <c r="AH70" s="866"/>
      <c r="AI70" s="866"/>
      <c r="AJ70" s="866"/>
      <c r="AK70" s="866">
        <v>6</v>
      </c>
      <c r="AL70" s="866"/>
      <c r="AM70" s="866"/>
      <c r="AN70" s="866"/>
      <c r="AO70" s="866"/>
      <c r="AP70" s="866">
        <v>142</v>
      </c>
      <c r="AQ70" s="866"/>
      <c r="AR70" s="866"/>
      <c r="AS70" s="866"/>
      <c r="AT70" s="866"/>
      <c r="AU70" s="866">
        <v>14</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547</v>
      </c>
      <c r="C71" s="910"/>
      <c r="D71" s="910"/>
      <c r="E71" s="910"/>
      <c r="F71" s="910"/>
      <c r="G71" s="910"/>
      <c r="H71" s="910"/>
      <c r="I71" s="910"/>
      <c r="J71" s="910"/>
      <c r="K71" s="910"/>
      <c r="L71" s="910"/>
      <c r="M71" s="910"/>
      <c r="N71" s="910"/>
      <c r="O71" s="910"/>
      <c r="P71" s="911"/>
      <c r="Q71" s="912">
        <v>93</v>
      </c>
      <c r="R71" s="866"/>
      <c r="S71" s="866"/>
      <c r="T71" s="866"/>
      <c r="U71" s="866"/>
      <c r="V71" s="866">
        <v>82</v>
      </c>
      <c r="W71" s="866"/>
      <c r="X71" s="866"/>
      <c r="Y71" s="866"/>
      <c r="Z71" s="866"/>
      <c r="AA71" s="866">
        <v>11</v>
      </c>
      <c r="AB71" s="866"/>
      <c r="AC71" s="866"/>
      <c r="AD71" s="866"/>
      <c r="AE71" s="866"/>
      <c r="AF71" s="866">
        <v>11</v>
      </c>
      <c r="AG71" s="866"/>
      <c r="AH71" s="866"/>
      <c r="AI71" s="866"/>
      <c r="AJ71" s="866"/>
      <c r="AK71" s="866" t="s">
        <v>556</v>
      </c>
      <c r="AL71" s="866"/>
      <c r="AM71" s="866"/>
      <c r="AN71" s="866"/>
      <c r="AO71" s="866"/>
      <c r="AP71" s="866" t="s">
        <v>556</v>
      </c>
      <c r="AQ71" s="866"/>
      <c r="AR71" s="866"/>
      <c r="AS71" s="866"/>
      <c r="AT71" s="866"/>
      <c r="AU71" s="866" t="s">
        <v>556</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548</v>
      </c>
      <c r="C72" s="910"/>
      <c r="D72" s="910"/>
      <c r="E72" s="910"/>
      <c r="F72" s="910"/>
      <c r="G72" s="910"/>
      <c r="H72" s="910"/>
      <c r="I72" s="910"/>
      <c r="J72" s="910"/>
      <c r="K72" s="910"/>
      <c r="L72" s="910"/>
      <c r="M72" s="910"/>
      <c r="N72" s="910"/>
      <c r="O72" s="910"/>
      <c r="P72" s="911"/>
      <c r="Q72" s="912">
        <v>483</v>
      </c>
      <c r="R72" s="866"/>
      <c r="S72" s="866"/>
      <c r="T72" s="866"/>
      <c r="U72" s="866"/>
      <c r="V72" s="866">
        <v>397</v>
      </c>
      <c r="W72" s="866"/>
      <c r="X72" s="866"/>
      <c r="Y72" s="866"/>
      <c r="Z72" s="866"/>
      <c r="AA72" s="866">
        <v>87</v>
      </c>
      <c r="AB72" s="866"/>
      <c r="AC72" s="866"/>
      <c r="AD72" s="866"/>
      <c r="AE72" s="866"/>
      <c r="AF72" s="866">
        <v>87</v>
      </c>
      <c r="AG72" s="866"/>
      <c r="AH72" s="866"/>
      <c r="AI72" s="866"/>
      <c r="AJ72" s="866"/>
      <c r="AK72" s="866">
        <v>93</v>
      </c>
      <c r="AL72" s="866"/>
      <c r="AM72" s="866"/>
      <c r="AN72" s="866"/>
      <c r="AO72" s="866"/>
      <c r="AP72" s="866" t="s">
        <v>556</v>
      </c>
      <c r="AQ72" s="866"/>
      <c r="AR72" s="866"/>
      <c r="AS72" s="866"/>
      <c r="AT72" s="866"/>
      <c r="AU72" s="866" t="s">
        <v>556</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549</v>
      </c>
      <c r="C73" s="910"/>
      <c r="D73" s="910"/>
      <c r="E73" s="910"/>
      <c r="F73" s="910"/>
      <c r="G73" s="910"/>
      <c r="H73" s="910"/>
      <c r="I73" s="910"/>
      <c r="J73" s="910"/>
      <c r="K73" s="910"/>
      <c r="L73" s="910"/>
      <c r="M73" s="910"/>
      <c r="N73" s="910"/>
      <c r="O73" s="910"/>
      <c r="P73" s="911"/>
      <c r="Q73" s="912">
        <v>5552</v>
      </c>
      <c r="R73" s="866"/>
      <c r="S73" s="866"/>
      <c r="T73" s="866"/>
      <c r="U73" s="866"/>
      <c r="V73" s="866">
        <v>4641</v>
      </c>
      <c r="W73" s="866"/>
      <c r="X73" s="866"/>
      <c r="Y73" s="866"/>
      <c r="Z73" s="866"/>
      <c r="AA73" s="866">
        <v>912</v>
      </c>
      <c r="AB73" s="866"/>
      <c r="AC73" s="866"/>
      <c r="AD73" s="866"/>
      <c r="AE73" s="866"/>
      <c r="AF73" s="866">
        <v>912</v>
      </c>
      <c r="AG73" s="866"/>
      <c r="AH73" s="866"/>
      <c r="AI73" s="866"/>
      <c r="AJ73" s="866"/>
      <c r="AK73" s="866">
        <v>0</v>
      </c>
      <c r="AL73" s="866"/>
      <c r="AM73" s="866"/>
      <c r="AN73" s="866"/>
      <c r="AO73" s="866"/>
      <c r="AP73" s="866" t="s">
        <v>556</v>
      </c>
      <c r="AQ73" s="866"/>
      <c r="AR73" s="866"/>
      <c r="AS73" s="866"/>
      <c r="AT73" s="866"/>
      <c r="AU73" s="866" t="s">
        <v>556</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550</v>
      </c>
      <c r="C74" s="910"/>
      <c r="D74" s="910"/>
      <c r="E74" s="910"/>
      <c r="F74" s="910"/>
      <c r="G74" s="910"/>
      <c r="H74" s="910"/>
      <c r="I74" s="910"/>
      <c r="J74" s="910"/>
      <c r="K74" s="910"/>
      <c r="L74" s="910"/>
      <c r="M74" s="910"/>
      <c r="N74" s="910"/>
      <c r="O74" s="910"/>
      <c r="P74" s="911"/>
      <c r="Q74" s="912">
        <v>1491</v>
      </c>
      <c r="R74" s="866"/>
      <c r="S74" s="866"/>
      <c r="T74" s="866"/>
      <c r="U74" s="866"/>
      <c r="V74" s="866">
        <v>1487</v>
      </c>
      <c r="W74" s="866"/>
      <c r="X74" s="866"/>
      <c r="Y74" s="866"/>
      <c r="Z74" s="866"/>
      <c r="AA74" s="866">
        <v>3</v>
      </c>
      <c r="AB74" s="866"/>
      <c r="AC74" s="866"/>
      <c r="AD74" s="866"/>
      <c r="AE74" s="866"/>
      <c r="AF74" s="866">
        <v>3</v>
      </c>
      <c r="AG74" s="866"/>
      <c r="AH74" s="866"/>
      <c r="AI74" s="866"/>
      <c r="AJ74" s="866"/>
      <c r="AK74" s="866">
        <v>41</v>
      </c>
      <c r="AL74" s="866"/>
      <c r="AM74" s="866"/>
      <c r="AN74" s="866"/>
      <c r="AO74" s="866"/>
      <c r="AP74" s="866" t="s">
        <v>556</v>
      </c>
      <c r="AQ74" s="866"/>
      <c r="AR74" s="866"/>
      <c r="AS74" s="866"/>
      <c r="AT74" s="866"/>
      <c r="AU74" s="866" t="s">
        <v>556</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t="s">
        <v>551</v>
      </c>
      <c r="C75" s="910"/>
      <c r="D75" s="910"/>
      <c r="E75" s="910"/>
      <c r="F75" s="910"/>
      <c r="G75" s="910"/>
      <c r="H75" s="910"/>
      <c r="I75" s="910"/>
      <c r="J75" s="910"/>
      <c r="K75" s="910"/>
      <c r="L75" s="910"/>
      <c r="M75" s="910"/>
      <c r="N75" s="910"/>
      <c r="O75" s="910"/>
      <c r="P75" s="911"/>
      <c r="Q75" s="913">
        <v>8</v>
      </c>
      <c r="R75" s="914"/>
      <c r="S75" s="914"/>
      <c r="T75" s="914"/>
      <c r="U75" s="870"/>
      <c r="V75" s="915">
        <v>7</v>
      </c>
      <c r="W75" s="914"/>
      <c r="X75" s="914"/>
      <c r="Y75" s="914"/>
      <c r="Z75" s="870"/>
      <c r="AA75" s="915">
        <v>0</v>
      </c>
      <c r="AB75" s="914"/>
      <c r="AC75" s="914"/>
      <c r="AD75" s="914"/>
      <c r="AE75" s="870"/>
      <c r="AF75" s="915">
        <v>0</v>
      </c>
      <c r="AG75" s="914"/>
      <c r="AH75" s="914"/>
      <c r="AI75" s="914"/>
      <c r="AJ75" s="870"/>
      <c r="AK75" s="915">
        <v>5</v>
      </c>
      <c r="AL75" s="914"/>
      <c r="AM75" s="914"/>
      <c r="AN75" s="914"/>
      <c r="AO75" s="870"/>
      <c r="AP75" s="915" t="s">
        <v>556</v>
      </c>
      <c r="AQ75" s="914"/>
      <c r="AR75" s="914"/>
      <c r="AS75" s="914"/>
      <c r="AT75" s="870"/>
      <c r="AU75" s="915" t="s">
        <v>556</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t="s">
        <v>552</v>
      </c>
      <c r="C76" s="910"/>
      <c r="D76" s="910"/>
      <c r="E76" s="910"/>
      <c r="F76" s="910"/>
      <c r="G76" s="910"/>
      <c r="H76" s="910"/>
      <c r="I76" s="910"/>
      <c r="J76" s="910"/>
      <c r="K76" s="910"/>
      <c r="L76" s="910"/>
      <c r="M76" s="910"/>
      <c r="N76" s="910"/>
      <c r="O76" s="910"/>
      <c r="P76" s="911"/>
      <c r="Q76" s="913">
        <v>33</v>
      </c>
      <c r="R76" s="914"/>
      <c r="S76" s="914"/>
      <c r="T76" s="914"/>
      <c r="U76" s="870"/>
      <c r="V76" s="915">
        <v>17</v>
      </c>
      <c r="W76" s="914"/>
      <c r="X76" s="914"/>
      <c r="Y76" s="914"/>
      <c r="Z76" s="870"/>
      <c r="AA76" s="915">
        <v>17</v>
      </c>
      <c r="AB76" s="914"/>
      <c r="AC76" s="914"/>
      <c r="AD76" s="914"/>
      <c r="AE76" s="870"/>
      <c r="AF76" s="915">
        <v>17</v>
      </c>
      <c r="AG76" s="914"/>
      <c r="AH76" s="914"/>
      <c r="AI76" s="914"/>
      <c r="AJ76" s="870"/>
      <c r="AK76" s="915">
        <v>23</v>
      </c>
      <c r="AL76" s="914"/>
      <c r="AM76" s="914"/>
      <c r="AN76" s="914"/>
      <c r="AO76" s="870"/>
      <c r="AP76" s="915" t="s">
        <v>556</v>
      </c>
      <c r="AQ76" s="914"/>
      <c r="AR76" s="914"/>
      <c r="AS76" s="914"/>
      <c r="AT76" s="870"/>
      <c r="AU76" s="915" t="s">
        <v>556</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t="s">
        <v>553</v>
      </c>
      <c r="C77" s="910"/>
      <c r="D77" s="910"/>
      <c r="E77" s="910"/>
      <c r="F77" s="910"/>
      <c r="G77" s="910"/>
      <c r="H77" s="910"/>
      <c r="I77" s="910"/>
      <c r="J77" s="910"/>
      <c r="K77" s="910"/>
      <c r="L77" s="910"/>
      <c r="M77" s="910"/>
      <c r="N77" s="910"/>
      <c r="O77" s="910"/>
      <c r="P77" s="911"/>
      <c r="Q77" s="913">
        <v>772</v>
      </c>
      <c r="R77" s="914"/>
      <c r="S77" s="914"/>
      <c r="T77" s="914"/>
      <c r="U77" s="870"/>
      <c r="V77" s="915">
        <v>728</v>
      </c>
      <c r="W77" s="914"/>
      <c r="X77" s="914"/>
      <c r="Y77" s="914"/>
      <c r="Z77" s="870"/>
      <c r="AA77" s="915">
        <v>44</v>
      </c>
      <c r="AB77" s="914"/>
      <c r="AC77" s="914"/>
      <c r="AD77" s="914"/>
      <c r="AE77" s="870"/>
      <c r="AF77" s="915">
        <v>44</v>
      </c>
      <c r="AG77" s="914"/>
      <c r="AH77" s="914"/>
      <c r="AI77" s="914"/>
      <c r="AJ77" s="870"/>
      <c r="AK77" s="915">
        <v>315</v>
      </c>
      <c r="AL77" s="914"/>
      <c r="AM77" s="914"/>
      <c r="AN77" s="914"/>
      <c r="AO77" s="870"/>
      <c r="AP77" s="915" t="s">
        <v>556</v>
      </c>
      <c r="AQ77" s="914"/>
      <c r="AR77" s="914"/>
      <c r="AS77" s="914"/>
      <c r="AT77" s="870"/>
      <c r="AU77" s="915" t="s">
        <v>556</v>
      </c>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t="s">
        <v>554</v>
      </c>
      <c r="C78" s="910"/>
      <c r="D78" s="910"/>
      <c r="E78" s="910"/>
      <c r="F78" s="910"/>
      <c r="G78" s="910"/>
      <c r="H78" s="910"/>
      <c r="I78" s="910"/>
      <c r="J78" s="910"/>
      <c r="K78" s="910"/>
      <c r="L78" s="910"/>
      <c r="M78" s="910"/>
      <c r="N78" s="910"/>
      <c r="O78" s="910"/>
      <c r="P78" s="911"/>
      <c r="Q78" s="912">
        <v>1876</v>
      </c>
      <c r="R78" s="866"/>
      <c r="S78" s="866"/>
      <c r="T78" s="866"/>
      <c r="U78" s="866"/>
      <c r="V78" s="866">
        <v>1810</v>
      </c>
      <c r="W78" s="866"/>
      <c r="X78" s="866"/>
      <c r="Y78" s="866"/>
      <c r="Z78" s="866"/>
      <c r="AA78" s="866">
        <v>66</v>
      </c>
      <c r="AB78" s="866"/>
      <c r="AC78" s="866"/>
      <c r="AD78" s="866"/>
      <c r="AE78" s="866"/>
      <c r="AF78" s="866">
        <v>66</v>
      </c>
      <c r="AG78" s="866"/>
      <c r="AH78" s="866"/>
      <c r="AI78" s="866"/>
      <c r="AJ78" s="866"/>
      <c r="AK78" s="866" t="s">
        <v>556</v>
      </c>
      <c r="AL78" s="866"/>
      <c r="AM78" s="866"/>
      <c r="AN78" s="866"/>
      <c r="AO78" s="866"/>
      <c r="AP78" s="866" t="s">
        <v>556</v>
      </c>
      <c r="AQ78" s="866"/>
      <c r="AR78" s="866"/>
      <c r="AS78" s="866"/>
      <c r="AT78" s="866"/>
      <c r="AU78" s="866" t="s">
        <v>556</v>
      </c>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t="s">
        <v>555</v>
      </c>
      <c r="C79" s="910"/>
      <c r="D79" s="910"/>
      <c r="E79" s="910"/>
      <c r="F79" s="910"/>
      <c r="G79" s="910"/>
      <c r="H79" s="910"/>
      <c r="I79" s="910"/>
      <c r="J79" s="910"/>
      <c r="K79" s="910"/>
      <c r="L79" s="910"/>
      <c r="M79" s="910"/>
      <c r="N79" s="910"/>
      <c r="O79" s="910"/>
      <c r="P79" s="911"/>
      <c r="Q79" s="912">
        <v>297869</v>
      </c>
      <c r="R79" s="866"/>
      <c r="S79" s="866"/>
      <c r="T79" s="866"/>
      <c r="U79" s="866"/>
      <c r="V79" s="866">
        <v>293113</v>
      </c>
      <c r="W79" s="866"/>
      <c r="X79" s="866"/>
      <c r="Y79" s="866"/>
      <c r="Z79" s="866"/>
      <c r="AA79" s="866">
        <v>4756</v>
      </c>
      <c r="AB79" s="866"/>
      <c r="AC79" s="866"/>
      <c r="AD79" s="866"/>
      <c r="AE79" s="866"/>
      <c r="AF79" s="866">
        <v>4756</v>
      </c>
      <c r="AG79" s="866"/>
      <c r="AH79" s="866"/>
      <c r="AI79" s="866"/>
      <c r="AJ79" s="866"/>
      <c r="AK79" s="866">
        <v>1710</v>
      </c>
      <c r="AL79" s="866"/>
      <c r="AM79" s="866"/>
      <c r="AN79" s="866"/>
      <c r="AO79" s="866"/>
      <c r="AP79" s="866" t="s">
        <v>556</v>
      </c>
      <c r="AQ79" s="866"/>
      <c r="AR79" s="866"/>
      <c r="AS79" s="866"/>
      <c r="AT79" s="866"/>
      <c r="AU79" s="866" t="s">
        <v>556</v>
      </c>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375</v>
      </c>
      <c r="B88" s="825" t="s">
        <v>399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6170</v>
      </c>
      <c r="AG88" s="880"/>
      <c r="AH88" s="880"/>
      <c r="AI88" s="880"/>
      <c r="AJ88" s="880"/>
      <c r="AK88" s="877"/>
      <c r="AL88" s="877"/>
      <c r="AM88" s="877"/>
      <c r="AN88" s="877"/>
      <c r="AO88" s="877"/>
      <c r="AP88" s="880">
        <v>6391</v>
      </c>
      <c r="AQ88" s="880"/>
      <c r="AR88" s="880"/>
      <c r="AS88" s="880"/>
      <c r="AT88" s="880"/>
      <c r="AU88" s="880">
        <v>591</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375</v>
      </c>
      <c r="BR102" s="825" t="s">
        <v>400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407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408</v>
      </c>
      <c r="AB109" s="929"/>
      <c r="AC109" s="929"/>
      <c r="AD109" s="929"/>
      <c r="AE109" s="930"/>
      <c r="AF109" s="928" t="s">
        <v>409</v>
      </c>
      <c r="AG109" s="929"/>
      <c r="AH109" s="929"/>
      <c r="AI109" s="929"/>
      <c r="AJ109" s="930"/>
      <c r="AK109" s="928" t="s">
        <v>293</v>
      </c>
      <c r="AL109" s="929"/>
      <c r="AM109" s="929"/>
      <c r="AN109" s="929"/>
      <c r="AO109" s="930"/>
      <c r="AP109" s="928" t="s">
        <v>410</v>
      </c>
      <c r="AQ109" s="929"/>
      <c r="AR109" s="929"/>
      <c r="AS109" s="929"/>
      <c r="AT109" s="931"/>
      <c r="AU109" s="948" t="s">
        <v>407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408</v>
      </c>
      <c r="BR109" s="929"/>
      <c r="BS109" s="929"/>
      <c r="BT109" s="929"/>
      <c r="BU109" s="930"/>
      <c r="BV109" s="928" t="s">
        <v>409</v>
      </c>
      <c r="BW109" s="929"/>
      <c r="BX109" s="929"/>
      <c r="BY109" s="929"/>
      <c r="BZ109" s="930"/>
      <c r="CA109" s="928" t="s">
        <v>293</v>
      </c>
      <c r="CB109" s="929"/>
      <c r="CC109" s="929"/>
      <c r="CD109" s="929"/>
      <c r="CE109" s="930"/>
      <c r="CF109" s="949" t="s">
        <v>410</v>
      </c>
      <c r="CG109" s="949"/>
      <c r="CH109" s="949"/>
      <c r="CI109" s="949"/>
      <c r="CJ109" s="949"/>
      <c r="CK109" s="928" t="s">
        <v>411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408</v>
      </c>
      <c r="DH109" s="929"/>
      <c r="DI109" s="929"/>
      <c r="DJ109" s="929"/>
      <c r="DK109" s="930"/>
      <c r="DL109" s="928" t="s">
        <v>409</v>
      </c>
      <c r="DM109" s="929"/>
      <c r="DN109" s="929"/>
      <c r="DO109" s="929"/>
      <c r="DP109" s="930"/>
      <c r="DQ109" s="928" t="s">
        <v>293</v>
      </c>
      <c r="DR109" s="929"/>
      <c r="DS109" s="929"/>
      <c r="DT109" s="929"/>
      <c r="DU109" s="930"/>
      <c r="DV109" s="928" t="s">
        <v>410</v>
      </c>
      <c r="DW109" s="929"/>
      <c r="DX109" s="929"/>
      <c r="DY109" s="929"/>
      <c r="DZ109" s="931"/>
    </row>
    <row r="110" spans="1:131" s="218" customFormat="1" ht="26.25" customHeight="1" x14ac:dyDescent="0.2">
      <c r="A110" s="932" t="s">
        <v>412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2383984</v>
      </c>
      <c r="AB110" s="936"/>
      <c r="AC110" s="936"/>
      <c r="AD110" s="936"/>
      <c r="AE110" s="937"/>
      <c r="AF110" s="938">
        <v>2135943</v>
      </c>
      <c r="AG110" s="936"/>
      <c r="AH110" s="936"/>
      <c r="AI110" s="936"/>
      <c r="AJ110" s="937"/>
      <c r="AK110" s="938">
        <v>1951022</v>
      </c>
      <c r="AL110" s="936"/>
      <c r="AM110" s="936"/>
      <c r="AN110" s="936"/>
      <c r="AO110" s="937"/>
      <c r="AP110" s="939">
        <v>17.399999999999999</v>
      </c>
      <c r="AQ110" s="940"/>
      <c r="AR110" s="940"/>
      <c r="AS110" s="940"/>
      <c r="AT110" s="941"/>
      <c r="AU110" s="942" t="s">
        <v>69</v>
      </c>
      <c r="AV110" s="943"/>
      <c r="AW110" s="943"/>
      <c r="AX110" s="943"/>
      <c r="AY110" s="943"/>
      <c r="AZ110" s="965" t="s">
        <v>413</v>
      </c>
      <c r="BA110" s="933"/>
      <c r="BB110" s="933"/>
      <c r="BC110" s="933"/>
      <c r="BD110" s="933"/>
      <c r="BE110" s="933"/>
      <c r="BF110" s="933"/>
      <c r="BG110" s="933"/>
      <c r="BH110" s="933"/>
      <c r="BI110" s="933"/>
      <c r="BJ110" s="933"/>
      <c r="BK110" s="933"/>
      <c r="BL110" s="933"/>
      <c r="BM110" s="933"/>
      <c r="BN110" s="933"/>
      <c r="BO110" s="933"/>
      <c r="BP110" s="934"/>
      <c r="BQ110" s="966">
        <v>19736454</v>
      </c>
      <c r="BR110" s="967"/>
      <c r="BS110" s="967"/>
      <c r="BT110" s="967"/>
      <c r="BU110" s="967"/>
      <c r="BV110" s="967">
        <v>19177907</v>
      </c>
      <c r="BW110" s="967"/>
      <c r="BX110" s="967"/>
      <c r="BY110" s="967"/>
      <c r="BZ110" s="967"/>
      <c r="CA110" s="967">
        <v>21627532</v>
      </c>
      <c r="CB110" s="967"/>
      <c r="CC110" s="967"/>
      <c r="CD110" s="967"/>
      <c r="CE110" s="967"/>
      <c r="CF110" s="980">
        <v>193</v>
      </c>
      <c r="CG110" s="981"/>
      <c r="CH110" s="981"/>
      <c r="CI110" s="981"/>
      <c r="CJ110" s="981"/>
      <c r="CK110" s="982" t="s">
        <v>414</v>
      </c>
      <c r="CL110" s="983"/>
      <c r="CM110" s="965" t="s">
        <v>415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2">
      <c r="A111" s="970" t="s">
        <v>416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417</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2">
      <c r="A112" s="988" t="s">
        <v>419</v>
      </c>
      <c r="B112" s="989"/>
      <c r="C112" s="959" t="s">
        <v>420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421</v>
      </c>
      <c r="BA112" s="959"/>
      <c r="BB112" s="959"/>
      <c r="BC112" s="959"/>
      <c r="BD112" s="959"/>
      <c r="BE112" s="959"/>
      <c r="BF112" s="959"/>
      <c r="BG112" s="959"/>
      <c r="BH112" s="959"/>
      <c r="BI112" s="959"/>
      <c r="BJ112" s="959"/>
      <c r="BK112" s="959"/>
      <c r="BL112" s="959"/>
      <c r="BM112" s="959"/>
      <c r="BN112" s="959"/>
      <c r="BO112" s="959"/>
      <c r="BP112" s="960"/>
      <c r="BQ112" s="961">
        <v>17757062</v>
      </c>
      <c r="BR112" s="962"/>
      <c r="BS112" s="962"/>
      <c r="BT112" s="962"/>
      <c r="BU112" s="962"/>
      <c r="BV112" s="962">
        <v>17301764</v>
      </c>
      <c r="BW112" s="962"/>
      <c r="BX112" s="962"/>
      <c r="BY112" s="962"/>
      <c r="BZ112" s="962"/>
      <c r="CA112" s="962">
        <v>16693357</v>
      </c>
      <c r="CB112" s="962"/>
      <c r="CC112" s="962"/>
      <c r="CD112" s="962"/>
      <c r="CE112" s="962"/>
      <c r="CF112" s="956">
        <v>149</v>
      </c>
      <c r="CG112" s="957"/>
      <c r="CH112" s="957"/>
      <c r="CI112" s="957"/>
      <c r="CJ112" s="957"/>
      <c r="CK112" s="984"/>
      <c r="CL112" s="985"/>
      <c r="CM112" s="958" t="s">
        <v>422</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2">
      <c r="A113" s="990"/>
      <c r="B113" s="991"/>
      <c r="C113" s="959" t="s">
        <v>423</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971029</v>
      </c>
      <c r="AB113" s="974"/>
      <c r="AC113" s="974"/>
      <c r="AD113" s="974"/>
      <c r="AE113" s="975"/>
      <c r="AF113" s="976">
        <v>1027949</v>
      </c>
      <c r="AG113" s="974"/>
      <c r="AH113" s="974"/>
      <c r="AI113" s="974"/>
      <c r="AJ113" s="975"/>
      <c r="AK113" s="976">
        <v>972306</v>
      </c>
      <c r="AL113" s="974"/>
      <c r="AM113" s="974"/>
      <c r="AN113" s="974"/>
      <c r="AO113" s="975"/>
      <c r="AP113" s="977">
        <v>8.6999999999999993</v>
      </c>
      <c r="AQ113" s="978"/>
      <c r="AR113" s="978"/>
      <c r="AS113" s="978"/>
      <c r="AT113" s="979"/>
      <c r="AU113" s="944"/>
      <c r="AV113" s="945"/>
      <c r="AW113" s="945"/>
      <c r="AX113" s="945"/>
      <c r="AY113" s="945"/>
      <c r="AZ113" s="958" t="s">
        <v>424</v>
      </c>
      <c r="BA113" s="959"/>
      <c r="BB113" s="959"/>
      <c r="BC113" s="959"/>
      <c r="BD113" s="959"/>
      <c r="BE113" s="959"/>
      <c r="BF113" s="959"/>
      <c r="BG113" s="959"/>
      <c r="BH113" s="959"/>
      <c r="BI113" s="959"/>
      <c r="BJ113" s="959"/>
      <c r="BK113" s="959"/>
      <c r="BL113" s="959"/>
      <c r="BM113" s="959"/>
      <c r="BN113" s="959"/>
      <c r="BO113" s="959"/>
      <c r="BP113" s="960"/>
      <c r="BQ113" s="961">
        <v>372668</v>
      </c>
      <c r="BR113" s="962"/>
      <c r="BS113" s="962"/>
      <c r="BT113" s="962"/>
      <c r="BU113" s="962"/>
      <c r="BV113" s="962">
        <v>352192</v>
      </c>
      <c r="BW113" s="962"/>
      <c r="BX113" s="962"/>
      <c r="BY113" s="962"/>
      <c r="BZ113" s="962"/>
      <c r="CA113" s="962">
        <v>590896</v>
      </c>
      <c r="CB113" s="962"/>
      <c r="CC113" s="962"/>
      <c r="CD113" s="962"/>
      <c r="CE113" s="962"/>
      <c r="CF113" s="956">
        <v>5.3</v>
      </c>
      <c r="CG113" s="957"/>
      <c r="CH113" s="957"/>
      <c r="CI113" s="957"/>
      <c r="CJ113" s="957"/>
      <c r="CK113" s="984"/>
      <c r="CL113" s="985"/>
      <c r="CM113" s="958" t="s">
        <v>425</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2">
      <c r="A114" s="990"/>
      <c r="B114" s="991"/>
      <c r="C114" s="959" t="s">
        <v>426</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29235</v>
      </c>
      <c r="AB114" s="995"/>
      <c r="AC114" s="995"/>
      <c r="AD114" s="995"/>
      <c r="AE114" s="996"/>
      <c r="AF114" s="997">
        <v>24136</v>
      </c>
      <c r="AG114" s="995"/>
      <c r="AH114" s="995"/>
      <c r="AI114" s="995"/>
      <c r="AJ114" s="996"/>
      <c r="AK114" s="997">
        <v>18579</v>
      </c>
      <c r="AL114" s="995"/>
      <c r="AM114" s="995"/>
      <c r="AN114" s="995"/>
      <c r="AO114" s="996"/>
      <c r="AP114" s="998">
        <v>0.2</v>
      </c>
      <c r="AQ114" s="999"/>
      <c r="AR114" s="999"/>
      <c r="AS114" s="999"/>
      <c r="AT114" s="1000"/>
      <c r="AU114" s="944"/>
      <c r="AV114" s="945"/>
      <c r="AW114" s="945"/>
      <c r="AX114" s="945"/>
      <c r="AY114" s="945"/>
      <c r="AZ114" s="958" t="s">
        <v>427</v>
      </c>
      <c r="BA114" s="959"/>
      <c r="BB114" s="959"/>
      <c r="BC114" s="959"/>
      <c r="BD114" s="959"/>
      <c r="BE114" s="959"/>
      <c r="BF114" s="959"/>
      <c r="BG114" s="959"/>
      <c r="BH114" s="959"/>
      <c r="BI114" s="959"/>
      <c r="BJ114" s="959"/>
      <c r="BK114" s="959"/>
      <c r="BL114" s="959"/>
      <c r="BM114" s="959"/>
      <c r="BN114" s="959"/>
      <c r="BO114" s="959"/>
      <c r="BP114" s="960"/>
      <c r="BQ114" s="961">
        <v>4163317</v>
      </c>
      <c r="BR114" s="962"/>
      <c r="BS114" s="962"/>
      <c r="BT114" s="962"/>
      <c r="BU114" s="962"/>
      <c r="BV114" s="962">
        <v>3827444</v>
      </c>
      <c r="BW114" s="962"/>
      <c r="BX114" s="962"/>
      <c r="BY114" s="962"/>
      <c r="BZ114" s="962"/>
      <c r="CA114" s="962">
        <v>3758068</v>
      </c>
      <c r="CB114" s="962"/>
      <c r="CC114" s="962"/>
      <c r="CD114" s="962"/>
      <c r="CE114" s="962"/>
      <c r="CF114" s="956">
        <v>33.5</v>
      </c>
      <c r="CG114" s="957"/>
      <c r="CH114" s="957"/>
      <c r="CI114" s="957"/>
      <c r="CJ114" s="957"/>
      <c r="CK114" s="984"/>
      <c r="CL114" s="985"/>
      <c r="CM114" s="958" t="s">
        <v>428</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2">
      <c r="A115" s="990"/>
      <c r="B115" s="991"/>
      <c r="C115" s="959" t="s">
        <v>429</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34</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430</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431</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2">
      <c r="A116" s="992"/>
      <c r="B116" s="993"/>
      <c r="C116" s="1001" t="s">
        <v>432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433</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434</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2">
      <c r="A117" s="948" t="s">
        <v>176</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435</v>
      </c>
      <c r="Z117" s="930"/>
      <c r="AA117" s="1014">
        <v>3384282</v>
      </c>
      <c r="AB117" s="1015"/>
      <c r="AC117" s="1015"/>
      <c r="AD117" s="1015"/>
      <c r="AE117" s="1016"/>
      <c r="AF117" s="1017">
        <v>3188028</v>
      </c>
      <c r="AG117" s="1015"/>
      <c r="AH117" s="1015"/>
      <c r="AI117" s="1015"/>
      <c r="AJ117" s="1016"/>
      <c r="AK117" s="1017">
        <v>2941907</v>
      </c>
      <c r="AL117" s="1015"/>
      <c r="AM117" s="1015"/>
      <c r="AN117" s="1015"/>
      <c r="AO117" s="1016"/>
      <c r="AP117" s="1018"/>
      <c r="AQ117" s="1019"/>
      <c r="AR117" s="1019"/>
      <c r="AS117" s="1019"/>
      <c r="AT117" s="1020"/>
      <c r="AU117" s="944"/>
      <c r="AV117" s="945"/>
      <c r="AW117" s="945"/>
      <c r="AX117" s="945"/>
      <c r="AY117" s="945"/>
      <c r="AZ117" s="1010" t="s">
        <v>436</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437</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2">
      <c r="A118" s="948" t="s">
        <v>411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408</v>
      </c>
      <c r="AB118" s="929"/>
      <c r="AC118" s="929"/>
      <c r="AD118" s="929"/>
      <c r="AE118" s="930"/>
      <c r="AF118" s="928" t="s">
        <v>409</v>
      </c>
      <c r="AG118" s="929"/>
      <c r="AH118" s="929"/>
      <c r="AI118" s="929"/>
      <c r="AJ118" s="930"/>
      <c r="AK118" s="928" t="s">
        <v>293</v>
      </c>
      <c r="AL118" s="929"/>
      <c r="AM118" s="929"/>
      <c r="AN118" s="929"/>
      <c r="AO118" s="930"/>
      <c r="AP118" s="1006" t="s">
        <v>410</v>
      </c>
      <c r="AQ118" s="1007"/>
      <c r="AR118" s="1007"/>
      <c r="AS118" s="1007"/>
      <c r="AT118" s="1008"/>
      <c r="AU118" s="944"/>
      <c r="AV118" s="945"/>
      <c r="AW118" s="945"/>
      <c r="AX118" s="945"/>
      <c r="AY118" s="945"/>
      <c r="AZ118" s="1009" t="s">
        <v>438</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439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2">
      <c r="A119" s="1092" t="s">
        <v>414</v>
      </c>
      <c r="B119" s="983"/>
      <c r="C119" s="965" t="s">
        <v>415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176</v>
      </c>
      <c r="BA119" s="239"/>
      <c r="BB119" s="239"/>
      <c r="BC119" s="239"/>
      <c r="BD119" s="239"/>
      <c r="BE119" s="239"/>
      <c r="BF119" s="239"/>
      <c r="BG119" s="239"/>
      <c r="BH119" s="239"/>
      <c r="BI119" s="239"/>
      <c r="BJ119" s="239"/>
      <c r="BK119" s="239"/>
      <c r="BL119" s="239"/>
      <c r="BM119" s="239"/>
      <c r="BN119" s="239"/>
      <c r="BO119" s="1013" t="s">
        <v>440</v>
      </c>
      <c r="BP119" s="1041"/>
      <c r="BQ119" s="1035">
        <v>42029501</v>
      </c>
      <c r="BR119" s="1036"/>
      <c r="BS119" s="1036"/>
      <c r="BT119" s="1036"/>
      <c r="BU119" s="1036"/>
      <c r="BV119" s="1036">
        <v>40659307</v>
      </c>
      <c r="BW119" s="1036"/>
      <c r="BX119" s="1036"/>
      <c r="BY119" s="1036"/>
      <c r="BZ119" s="1036"/>
      <c r="CA119" s="1036">
        <v>42669853</v>
      </c>
      <c r="CB119" s="1036"/>
      <c r="CC119" s="1036"/>
      <c r="CD119" s="1036"/>
      <c r="CE119" s="1036"/>
      <c r="CF119" s="1037"/>
      <c r="CG119" s="1038"/>
      <c r="CH119" s="1038"/>
      <c r="CI119" s="1038"/>
      <c r="CJ119" s="1039"/>
      <c r="CK119" s="986"/>
      <c r="CL119" s="987"/>
      <c r="CM119" s="1009" t="s">
        <v>441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2">
      <c r="A120" s="1093"/>
      <c r="B120" s="985"/>
      <c r="C120" s="958" t="s">
        <v>418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442</v>
      </c>
      <c r="AV120" s="1028"/>
      <c r="AW120" s="1028"/>
      <c r="AX120" s="1028"/>
      <c r="AY120" s="1029"/>
      <c r="AZ120" s="965" t="s">
        <v>443</v>
      </c>
      <c r="BA120" s="933"/>
      <c r="BB120" s="933"/>
      <c r="BC120" s="933"/>
      <c r="BD120" s="933"/>
      <c r="BE120" s="933"/>
      <c r="BF120" s="933"/>
      <c r="BG120" s="933"/>
      <c r="BH120" s="933"/>
      <c r="BI120" s="933"/>
      <c r="BJ120" s="933"/>
      <c r="BK120" s="933"/>
      <c r="BL120" s="933"/>
      <c r="BM120" s="933"/>
      <c r="BN120" s="933"/>
      <c r="BO120" s="933"/>
      <c r="BP120" s="934"/>
      <c r="BQ120" s="966">
        <v>7748768</v>
      </c>
      <c r="BR120" s="967"/>
      <c r="BS120" s="967"/>
      <c r="BT120" s="967"/>
      <c r="BU120" s="967"/>
      <c r="BV120" s="967">
        <v>8460794</v>
      </c>
      <c r="BW120" s="967"/>
      <c r="BX120" s="967"/>
      <c r="BY120" s="967"/>
      <c r="BZ120" s="967"/>
      <c r="CA120" s="967">
        <v>9022758</v>
      </c>
      <c r="CB120" s="967"/>
      <c r="CC120" s="967"/>
      <c r="CD120" s="967"/>
      <c r="CE120" s="967"/>
      <c r="CF120" s="980">
        <v>80.5</v>
      </c>
      <c r="CG120" s="981"/>
      <c r="CH120" s="981"/>
      <c r="CI120" s="981"/>
      <c r="CJ120" s="981"/>
      <c r="CK120" s="1042" t="s">
        <v>444</v>
      </c>
      <c r="CL120" s="1043"/>
      <c r="CM120" s="1043"/>
      <c r="CN120" s="1043"/>
      <c r="CO120" s="1044"/>
      <c r="CP120" s="1050" t="s">
        <v>392</v>
      </c>
      <c r="CQ120" s="1051"/>
      <c r="CR120" s="1051"/>
      <c r="CS120" s="1051"/>
      <c r="CT120" s="1051"/>
      <c r="CU120" s="1051"/>
      <c r="CV120" s="1051"/>
      <c r="CW120" s="1051"/>
      <c r="CX120" s="1051"/>
      <c r="CY120" s="1051"/>
      <c r="CZ120" s="1051"/>
      <c r="DA120" s="1051"/>
      <c r="DB120" s="1051"/>
      <c r="DC120" s="1051"/>
      <c r="DD120" s="1051"/>
      <c r="DE120" s="1051"/>
      <c r="DF120" s="1052"/>
      <c r="DG120" s="966">
        <v>12869162</v>
      </c>
      <c r="DH120" s="967"/>
      <c r="DI120" s="967"/>
      <c r="DJ120" s="967"/>
      <c r="DK120" s="967"/>
      <c r="DL120" s="967">
        <v>12587184</v>
      </c>
      <c r="DM120" s="967"/>
      <c r="DN120" s="967"/>
      <c r="DO120" s="967"/>
      <c r="DP120" s="967"/>
      <c r="DQ120" s="967">
        <v>12198844</v>
      </c>
      <c r="DR120" s="967"/>
      <c r="DS120" s="967"/>
      <c r="DT120" s="967"/>
      <c r="DU120" s="967"/>
      <c r="DV120" s="968">
        <v>108.9</v>
      </c>
      <c r="DW120" s="968"/>
      <c r="DX120" s="968"/>
      <c r="DY120" s="968"/>
      <c r="DZ120" s="969"/>
    </row>
    <row r="121" spans="1:130" s="218" customFormat="1" ht="26.25" customHeight="1" x14ac:dyDescent="0.2">
      <c r="A121" s="1093"/>
      <c r="B121" s="985"/>
      <c r="C121" s="1010" t="s">
        <v>445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446</v>
      </c>
      <c r="BA121" s="959"/>
      <c r="BB121" s="959"/>
      <c r="BC121" s="959"/>
      <c r="BD121" s="959"/>
      <c r="BE121" s="959"/>
      <c r="BF121" s="959"/>
      <c r="BG121" s="959"/>
      <c r="BH121" s="959"/>
      <c r="BI121" s="959"/>
      <c r="BJ121" s="959"/>
      <c r="BK121" s="959"/>
      <c r="BL121" s="959"/>
      <c r="BM121" s="959"/>
      <c r="BN121" s="959"/>
      <c r="BO121" s="959"/>
      <c r="BP121" s="960"/>
      <c r="BQ121" s="961">
        <v>1224974</v>
      </c>
      <c r="BR121" s="962"/>
      <c r="BS121" s="962"/>
      <c r="BT121" s="962"/>
      <c r="BU121" s="962"/>
      <c r="BV121" s="962">
        <v>1070639</v>
      </c>
      <c r="BW121" s="962"/>
      <c r="BX121" s="962"/>
      <c r="BY121" s="962"/>
      <c r="BZ121" s="962"/>
      <c r="CA121" s="962">
        <v>917691</v>
      </c>
      <c r="CB121" s="962"/>
      <c r="CC121" s="962"/>
      <c r="CD121" s="962"/>
      <c r="CE121" s="962"/>
      <c r="CF121" s="956">
        <v>8.1999999999999993</v>
      </c>
      <c r="CG121" s="957"/>
      <c r="CH121" s="957"/>
      <c r="CI121" s="957"/>
      <c r="CJ121" s="957"/>
      <c r="CK121" s="1045"/>
      <c r="CL121" s="1046"/>
      <c r="CM121" s="1046"/>
      <c r="CN121" s="1046"/>
      <c r="CO121" s="1047"/>
      <c r="CP121" s="1055" t="s">
        <v>393</v>
      </c>
      <c r="CQ121" s="1056"/>
      <c r="CR121" s="1056"/>
      <c r="CS121" s="1056"/>
      <c r="CT121" s="1056"/>
      <c r="CU121" s="1056"/>
      <c r="CV121" s="1056"/>
      <c r="CW121" s="1056"/>
      <c r="CX121" s="1056"/>
      <c r="CY121" s="1056"/>
      <c r="CZ121" s="1056"/>
      <c r="DA121" s="1056"/>
      <c r="DB121" s="1056"/>
      <c r="DC121" s="1056"/>
      <c r="DD121" s="1056"/>
      <c r="DE121" s="1056"/>
      <c r="DF121" s="1057"/>
      <c r="DG121" s="961">
        <v>4767664</v>
      </c>
      <c r="DH121" s="962"/>
      <c r="DI121" s="962"/>
      <c r="DJ121" s="962"/>
      <c r="DK121" s="962"/>
      <c r="DL121" s="962">
        <v>4576560</v>
      </c>
      <c r="DM121" s="962"/>
      <c r="DN121" s="962"/>
      <c r="DO121" s="962"/>
      <c r="DP121" s="962"/>
      <c r="DQ121" s="962">
        <v>4383817</v>
      </c>
      <c r="DR121" s="962"/>
      <c r="DS121" s="962"/>
      <c r="DT121" s="962"/>
      <c r="DU121" s="962"/>
      <c r="DV121" s="963">
        <v>39.1</v>
      </c>
      <c r="DW121" s="963"/>
      <c r="DX121" s="963"/>
      <c r="DY121" s="963"/>
      <c r="DZ121" s="964"/>
    </row>
    <row r="122" spans="1:130" s="218" customFormat="1" ht="26.25" customHeight="1" x14ac:dyDescent="0.2">
      <c r="A122" s="1093"/>
      <c r="B122" s="985"/>
      <c r="C122" s="958" t="s">
        <v>428</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447</v>
      </c>
      <c r="BA122" s="1001"/>
      <c r="BB122" s="1001"/>
      <c r="BC122" s="1001"/>
      <c r="BD122" s="1001"/>
      <c r="BE122" s="1001"/>
      <c r="BF122" s="1001"/>
      <c r="BG122" s="1001"/>
      <c r="BH122" s="1001"/>
      <c r="BI122" s="1001"/>
      <c r="BJ122" s="1001"/>
      <c r="BK122" s="1001"/>
      <c r="BL122" s="1001"/>
      <c r="BM122" s="1001"/>
      <c r="BN122" s="1001"/>
      <c r="BO122" s="1001"/>
      <c r="BP122" s="1002"/>
      <c r="BQ122" s="1035">
        <v>24914782</v>
      </c>
      <c r="BR122" s="1036"/>
      <c r="BS122" s="1036"/>
      <c r="BT122" s="1036"/>
      <c r="BU122" s="1036"/>
      <c r="BV122" s="1036">
        <v>24695243</v>
      </c>
      <c r="BW122" s="1036"/>
      <c r="BX122" s="1036"/>
      <c r="BY122" s="1036"/>
      <c r="BZ122" s="1036"/>
      <c r="CA122" s="1036">
        <v>25259986</v>
      </c>
      <c r="CB122" s="1036"/>
      <c r="CC122" s="1036"/>
      <c r="CD122" s="1036"/>
      <c r="CE122" s="1036"/>
      <c r="CF122" s="1053">
        <v>225.5</v>
      </c>
      <c r="CG122" s="1054"/>
      <c r="CH122" s="1054"/>
      <c r="CI122" s="1054"/>
      <c r="CJ122" s="1054"/>
      <c r="CK122" s="1045"/>
      <c r="CL122" s="1046"/>
      <c r="CM122" s="1046"/>
      <c r="CN122" s="1046"/>
      <c r="CO122" s="1047"/>
      <c r="CP122" s="1055" t="s">
        <v>390</v>
      </c>
      <c r="CQ122" s="1056"/>
      <c r="CR122" s="1056"/>
      <c r="CS122" s="1056"/>
      <c r="CT122" s="1056"/>
      <c r="CU122" s="1056"/>
      <c r="CV122" s="1056"/>
      <c r="CW122" s="1056"/>
      <c r="CX122" s="1056"/>
      <c r="CY122" s="1056"/>
      <c r="CZ122" s="1056"/>
      <c r="DA122" s="1056"/>
      <c r="DB122" s="1056"/>
      <c r="DC122" s="1056"/>
      <c r="DD122" s="1056"/>
      <c r="DE122" s="1056"/>
      <c r="DF122" s="1057"/>
      <c r="DG122" s="961">
        <v>120236</v>
      </c>
      <c r="DH122" s="962"/>
      <c r="DI122" s="962"/>
      <c r="DJ122" s="962"/>
      <c r="DK122" s="962"/>
      <c r="DL122" s="962">
        <v>138020</v>
      </c>
      <c r="DM122" s="962"/>
      <c r="DN122" s="962"/>
      <c r="DO122" s="962"/>
      <c r="DP122" s="962"/>
      <c r="DQ122" s="962">
        <v>110696</v>
      </c>
      <c r="DR122" s="962"/>
      <c r="DS122" s="962"/>
      <c r="DT122" s="962"/>
      <c r="DU122" s="962"/>
      <c r="DV122" s="963">
        <v>1</v>
      </c>
      <c r="DW122" s="963"/>
      <c r="DX122" s="963"/>
      <c r="DY122" s="963"/>
      <c r="DZ122" s="964"/>
    </row>
    <row r="123" spans="1:130" s="218" customFormat="1" ht="26.25" customHeight="1" x14ac:dyDescent="0.2">
      <c r="A123" s="1093"/>
      <c r="B123" s="985"/>
      <c r="C123" s="958" t="s">
        <v>434</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176</v>
      </c>
      <c r="BA123" s="239"/>
      <c r="BB123" s="239"/>
      <c r="BC123" s="239"/>
      <c r="BD123" s="239"/>
      <c r="BE123" s="239"/>
      <c r="BF123" s="239"/>
      <c r="BG123" s="239"/>
      <c r="BH123" s="239"/>
      <c r="BI123" s="239"/>
      <c r="BJ123" s="239"/>
      <c r="BK123" s="239"/>
      <c r="BL123" s="239"/>
      <c r="BM123" s="239"/>
      <c r="BN123" s="239"/>
      <c r="BO123" s="1013" t="s">
        <v>448</v>
      </c>
      <c r="BP123" s="1041"/>
      <c r="BQ123" s="1099">
        <v>33888524</v>
      </c>
      <c r="BR123" s="1100"/>
      <c r="BS123" s="1100"/>
      <c r="BT123" s="1100"/>
      <c r="BU123" s="1100"/>
      <c r="BV123" s="1100">
        <v>34226676</v>
      </c>
      <c r="BW123" s="1100"/>
      <c r="BX123" s="1100"/>
      <c r="BY123" s="1100"/>
      <c r="BZ123" s="1100"/>
      <c r="CA123" s="1100">
        <v>35200435</v>
      </c>
      <c r="CB123" s="1100"/>
      <c r="CC123" s="1100"/>
      <c r="CD123" s="1100"/>
      <c r="CE123" s="1100"/>
      <c r="CF123" s="1037"/>
      <c r="CG123" s="1038"/>
      <c r="CH123" s="1038"/>
      <c r="CI123" s="1038"/>
      <c r="CJ123" s="1039"/>
      <c r="CK123" s="1045"/>
      <c r="CL123" s="1046"/>
      <c r="CM123" s="1046"/>
      <c r="CN123" s="1046"/>
      <c r="CO123" s="1047"/>
      <c r="CP123" s="1055" t="s">
        <v>388</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5">
      <c r="A124" s="1093"/>
      <c r="B124" s="985"/>
      <c r="C124" s="958" t="s">
        <v>437</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449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75</v>
      </c>
      <c r="BR124" s="1063"/>
      <c r="BS124" s="1063"/>
      <c r="BT124" s="1063"/>
      <c r="BU124" s="1063"/>
      <c r="BV124" s="1063">
        <v>58.4</v>
      </c>
      <c r="BW124" s="1063"/>
      <c r="BX124" s="1063"/>
      <c r="BY124" s="1063"/>
      <c r="BZ124" s="1063"/>
      <c r="CA124" s="1063">
        <v>66.599999999999994</v>
      </c>
      <c r="CB124" s="1063"/>
      <c r="CC124" s="1063"/>
      <c r="CD124" s="1063"/>
      <c r="CE124" s="1063"/>
      <c r="CF124" s="1064"/>
      <c r="CG124" s="1065"/>
      <c r="CH124" s="1065"/>
      <c r="CI124" s="1065"/>
      <c r="CJ124" s="1066"/>
      <c r="CK124" s="1048"/>
      <c r="CL124" s="1048"/>
      <c r="CM124" s="1048"/>
      <c r="CN124" s="1048"/>
      <c r="CO124" s="1049"/>
      <c r="CP124" s="1055" t="s">
        <v>450</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2">
      <c r="A125" s="1093"/>
      <c r="B125" s="985"/>
      <c r="C125" s="958" t="s">
        <v>439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451</v>
      </c>
      <c r="CL125" s="1043"/>
      <c r="CM125" s="1043"/>
      <c r="CN125" s="1043"/>
      <c r="CO125" s="1044"/>
      <c r="CP125" s="965" t="s">
        <v>452</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5">
      <c r="A126" s="1093"/>
      <c r="B126" s="985"/>
      <c r="C126" s="958" t="s">
        <v>441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453</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2">
      <c r="A127" s="1094"/>
      <c r="B127" s="987"/>
      <c r="C127" s="1009" t="s">
        <v>454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34</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455</v>
      </c>
      <c r="AY127" s="1068"/>
      <c r="AZ127" s="1068"/>
      <c r="BA127" s="1068"/>
      <c r="BB127" s="1068"/>
      <c r="BC127" s="1068"/>
      <c r="BD127" s="1068"/>
      <c r="BE127" s="1069"/>
      <c r="BF127" s="1070" t="s">
        <v>456</v>
      </c>
      <c r="BG127" s="1068"/>
      <c r="BH127" s="1068"/>
      <c r="BI127" s="1068"/>
      <c r="BJ127" s="1068"/>
      <c r="BK127" s="1068"/>
      <c r="BL127" s="1069"/>
      <c r="BM127" s="1070" t="s">
        <v>457</v>
      </c>
      <c r="BN127" s="1068"/>
      <c r="BO127" s="1068"/>
      <c r="BP127" s="1068"/>
      <c r="BQ127" s="1068"/>
      <c r="BR127" s="1068"/>
      <c r="BS127" s="1069"/>
      <c r="BT127" s="1070" t="s">
        <v>458</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459</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5">
      <c r="A128" s="1077" t="s">
        <v>460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461</v>
      </c>
      <c r="X128" s="1079"/>
      <c r="Y128" s="1079"/>
      <c r="Z128" s="1080"/>
      <c r="AA128" s="1081">
        <v>20017</v>
      </c>
      <c r="AB128" s="1082"/>
      <c r="AC128" s="1082"/>
      <c r="AD128" s="1082"/>
      <c r="AE128" s="1083"/>
      <c r="AF128" s="1084">
        <v>20058</v>
      </c>
      <c r="AG128" s="1082"/>
      <c r="AH128" s="1082"/>
      <c r="AI128" s="1082"/>
      <c r="AJ128" s="1083"/>
      <c r="AK128" s="1084">
        <v>44614</v>
      </c>
      <c r="AL128" s="1082"/>
      <c r="AM128" s="1082"/>
      <c r="AN128" s="1082"/>
      <c r="AO128" s="1083"/>
      <c r="AP128" s="1085"/>
      <c r="AQ128" s="1086"/>
      <c r="AR128" s="1086"/>
      <c r="AS128" s="1086"/>
      <c r="AT128" s="1087"/>
      <c r="AU128" s="220"/>
      <c r="AV128" s="220"/>
      <c r="AW128" s="220"/>
      <c r="AX128" s="932" t="s">
        <v>462</v>
      </c>
      <c r="AY128" s="933"/>
      <c r="AZ128" s="933"/>
      <c r="BA128" s="933"/>
      <c r="BB128" s="933"/>
      <c r="BC128" s="933"/>
      <c r="BD128" s="933"/>
      <c r="BE128" s="934"/>
      <c r="BF128" s="1088" t="s">
        <v>122</v>
      </c>
      <c r="BG128" s="1089"/>
      <c r="BH128" s="1089"/>
      <c r="BI128" s="1089"/>
      <c r="BJ128" s="1089"/>
      <c r="BK128" s="1089"/>
      <c r="BL128" s="1090"/>
      <c r="BM128" s="1088">
        <v>12.93</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463</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464</v>
      </c>
      <c r="X129" s="1107"/>
      <c r="Y129" s="1107"/>
      <c r="Z129" s="1108"/>
      <c r="AA129" s="994">
        <v>13030596</v>
      </c>
      <c r="AB129" s="995"/>
      <c r="AC129" s="995"/>
      <c r="AD129" s="995"/>
      <c r="AE129" s="996"/>
      <c r="AF129" s="997">
        <v>13092528</v>
      </c>
      <c r="AG129" s="995"/>
      <c r="AH129" s="995"/>
      <c r="AI129" s="995"/>
      <c r="AJ129" s="996"/>
      <c r="AK129" s="997">
        <v>13231151</v>
      </c>
      <c r="AL129" s="995"/>
      <c r="AM129" s="995"/>
      <c r="AN129" s="995"/>
      <c r="AO129" s="996"/>
      <c r="AP129" s="1109"/>
      <c r="AQ129" s="1110"/>
      <c r="AR129" s="1110"/>
      <c r="AS129" s="1110"/>
      <c r="AT129" s="1111"/>
      <c r="AU129" s="221"/>
      <c r="AV129" s="221"/>
      <c r="AW129" s="221"/>
      <c r="AX129" s="1101" t="s">
        <v>465</v>
      </c>
      <c r="AY129" s="959"/>
      <c r="AZ129" s="959"/>
      <c r="BA129" s="959"/>
      <c r="BB129" s="959"/>
      <c r="BC129" s="959"/>
      <c r="BD129" s="959"/>
      <c r="BE129" s="960"/>
      <c r="BF129" s="1102" t="s">
        <v>122</v>
      </c>
      <c r="BG129" s="1103"/>
      <c r="BH129" s="1103"/>
      <c r="BI129" s="1103"/>
      <c r="BJ129" s="1103"/>
      <c r="BK129" s="1103"/>
      <c r="BL129" s="1104"/>
      <c r="BM129" s="1102">
        <v>17.93</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466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467</v>
      </c>
      <c r="X130" s="1107"/>
      <c r="Y130" s="1107"/>
      <c r="Z130" s="1108"/>
      <c r="AA130" s="994">
        <v>2186349</v>
      </c>
      <c r="AB130" s="995"/>
      <c r="AC130" s="995"/>
      <c r="AD130" s="995"/>
      <c r="AE130" s="996"/>
      <c r="AF130" s="997">
        <v>2094251</v>
      </c>
      <c r="AG130" s="995"/>
      <c r="AH130" s="995"/>
      <c r="AI130" s="995"/>
      <c r="AJ130" s="996"/>
      <c r="AK130" s="997">
        <v>2027608</v>
      </c>
      <c r="AL130" s="995"/>
      <c r="AM130" s="995"/>
      <c r="AN130" s="995"/>
      <c r="AO130" s="996"/>
      <c r="AP130" s="1109"/>
      <c r="AQ130" s="1110"/>
      <c r="AR130" s="1110"/>
      <c r="AS130" s="1110"/>
      <c r="AT130" s="1111"/>
      <c r="AU130" s="221"/>
      <c r="AV130" s="221"/>
      <c r="AW130" s="221"/>
      <c r="AX130" s="1101" t="s">
        <v>468</v>
      </c>
      <c r="AY130" s="959"/>
      <c r="AZ130" s="959"/>
      <c r="BA130" s="959"/>
      <c r="BB130" s="959"/>
      <c r="BC130" s="959"/>
      <c r="BD130" s="959"/>
      <c r="BE130" s="960"/>
      <c r="BF130" s="1137">
        <v>9.4</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469</v>
      </c>
      <c r="X131" s="1144"/>
      <c r="Y131" s="1144"/>
      <c r="Z131" s="1145"/>
      <c r="AA131" s="1040">
        <v>10844247</v>
      </c>
      <c r="AB131" s="1022"/>
      <c r="AC131" s="1022"/>
      <c r="AD131" s="1022"/>
      <c r="AE131" s="1023"/>
      <c r="AF131" s="1021">
        <v>10998277</v>
      </c>
      <c r="AG131" s="1022"/>
      <c r="AH131" s="1022"/>
      <c r="AI131" s="1022"/>
      <c r="AJ131" s="1023"/>
      <c r="AK131" s="1021">
        <v>11203543</v>
      </c>
      <c r="AL131" s="1022"/>
      <c r="AM131" s="1022"/>
      <c r="AN131" s="1022"/>
      <c r="AO131" s="1023"/>
      <c r="AP131" s="1146"/>
      <c r="AQ131" s="1147"/>
      <c r="AR131" s="1147"/>
      <c r="AS131" s="1147"/>
      <c r="AT131" s="1148"/>
      <c r="AU131" s="221"/>
      <c r="AV131" s="221"/>
      <c r="AW131" s="221"/>
      <c r="AX131" s="1119" t="s">
        <v>470</v>
      </c>
      <c r="AY131" s="762"/>
      <c r="AZ131" s="762"/>
      <c r="BA131" s="762"/>
      <c r="BB131" s="762"/>
      <c r="BC131" s="762"/>
      <c r="BD131" s="762"/>
      <c r="BE131" s="1072"/>
      <c r="BF131" s="1120">
        <v>66.599999999999994</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472</v>
      </c>
      <c r="W132" s="1130"/>
      <c r="X132" s="1130"/>
      <c r="Y132" s="1130"/>
      <c r="Z132" s="1131"/>
      <c r="AA132" s="1132">
        <v>10.862128090000001</v>
      </c>
      <c r="AB132" s="1133"/>
      <c r="AC132" s="1133"/>
      <c r="AD132" s="1133"/>
      <c r="AE132" s="1134"/>
      <c r="AF132" s="1135">
        <v>9.7626109979999995</v>
      </c>
      <c r="AG132" s="1133"/>
      <c r="AH132" s="1133"/>
      <c r="AI132" s="1133"/>
      <c r="AJ132" s="1134"/>
      <c r="AK132" s="1135">
        <v>7.7625890310000001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473</v>
      </c>
      <c r="W133" s="1113"/>
      <c r="X133" s="1113"/>
      <c r="Y133" s="1113"/>
      <c r="Z133" s="1114"/>
      <c r="AA133" s="1115">
        <v>9.3000000000000007</v>
      </c>
      <c r="AB133" s="1116"/>
      <c r="AC133" s="1116"/>
      <c r="AD133" s="1116"/>
      <c r="AE133" s="1117"/>
      <c r="AF133" s="1115">
        <v>9.8000000000000007</v>
      </c>
      <c r="AG133" s="1116"/>
      <c r="AH133" s="1116"/>
      <c r="AI133" s="1116"/>
      <c r="AJ133" s="1117"/>
      <c r="AK133" s="1115">
        <v>9.4</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eptSipRhrXLpoJrbZ9yE6bd9cFU2KHWZ32S4+G3JbozoLDOUxkQPXTovPEi3e+fc8RDE33ya61mwjy4EXwAeaQ==" saltValue="sqV4btLH+MiNYwQXHA4id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474</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1CqMc9rZIWbvWsj1O6o2Pw/qzIGRf9Q1tAb28KzgDgIBR3dZpaiKwecsPix4DQvQlFg8VbMSZ/8ptbmJ36mKug==" saltValue="H8jIMnPseDJiTy9Pm1PrJ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8r81Yg6JhAVVEfSp/HX9USflEiolkqOe1EiHu96DZgEgnAoQZsbyogJ2efb7UTNmtIMgjIaPvRmQkiRbPRQHJw==" saltValue="Mhv4YJYK3qLmGdIHDeQsJ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477</v>
      </c>
      <c r="AP7" s="260"/>
      <c r="AQ7" s="261" t="s">
        <v>478</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479</v>
      </c>
      <c r="AQ8" s="267" t="s">
        <v>480</v>
      </c>
      <c r="AR8" s="268" t="s">
        <v>481</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482</v>
      </c>
      <c r="AL9" s="1153"/>
      <c r="AM9" s="1153"/>
      <c r="AN9" s="1154"/>
      <c r="AO9" s="269">
        <v>3648248</v>
      </c>
      <c r="AP9" s="269">
        <v>93151</v>
      </c>
      <c r="AQ9" s="270">
        <v>117270</v>
      </c>
      <c r="AR9" s="271">
        <v>-20.6</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483</v>
      </c>
      <c r="AL10" s="1153"/>
      <c r="AM10" s="1153"/>
      <c r="AN10" s="1154"/>
      <c r="AO10" s="272">
        <v>62060</v>
      </c>
      <c r="AP10" s="272">
        <v>1585</v>
      </c>
      <c r="AQ10" s="273">
        <v>10490</v>
      </c>
      <c r="AR10" s="274">
        <v>-84.9</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484</v>
      </c>
      <c r="AL11" s="1153"/>
      <c r="AM11" s="1153"/>
      <c r="AN11" s="1154"/>
      <c r="AO11" s="272" t="s">
        <v>485</v>
      </c>
      <c r="AP11" s="272" t="s">
        <v>485</v>
      </c>
      <c r="AQ11" s="273">
        <v>1802</v>
      </c>
      <c r="AR11" s="274" t="s">
        <v>485</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486</v>
      </c>
      <c r="AL12" s="1153"/>
      <c r="AM12" s="1153"/>
      <c r="AN12" s="1154"/>
      <c r="AO12" s="272" t="s">
        <v>485</v>
      </c>
      <c r="AP12" s="272" t="s">
        <v>485</v>
      </c>
      <c r="AQ12" s="273">
        <v>3</v>
      </c>
      <c r="AR12" s="274" t="s">
        <v>485</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487</v>
      </c>
      <c r="AL13" s="1153"/>
      <c r="AM13" s="1153"/>
      <c r="AN13" s="1154"/>
      <c r="AO13" s="272">
        <v>167179</v>
      </c>
      <c r="AP13" s="272">
        <v>4269</v>
      </c>
      <c r="AQ13" s="273">
        <v>4482</v>
      </c>
      <c r="AR13" s="274">
        <v>-4.8</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488</v>
      </c>
      <c r="AL14" s="1153"/>
      <c r="AM14" s="1153"/>
      <c r="AN14" s="1154"/>
      <c r="AO14" s="272">
        <v>82821</v>
      </c>
      <c r="AP14" s="272">
        <v>2115</v>
      </c>
      <c r="AQ14" s="273">
        <v>2749</v>
      </c>
      <c r="AR14" s="274">
        <v>-23.1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489</v>
      </c>
      <c r="AL15" s="1156"/>
      <c r="AM15" s="1156"/>
      <c r="AN15" s="1157"/>
      <c r="AO15" s="272">
        <v>-305375</v>
      </c>
      <c r="AP15" s="272">
        <v>-7797</v>
      </c>
      <c r="AQ15" s="273">
        <v>-7399</v>
      </c>
      <c r="AR15" s="274">
        <v>5.4</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176</v>
      </c>
      <c r="AL16" s="1156"/>
      <c r="AM16" s="1156"/>
      <c r="AN16" s="1157"/>
      <c r="AO16" s="272">
        <v>3654933</v>
      </c>
      <c r="AP16" s="272">
        <v>93321</v>
      </c>
      <c r="AQ16" s="273">
        <v>129397</v>
      </c>
      <c r="AR16" s="274">
        <v>-27.9</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494</v>
      </c>
      <c r="AL21" s="1159"/>
      <c r="AM21" s="1159"/>
      <c r="AN21" s="1160"/>
      <c r="AO21" s="285">
        <v>10.37</v>
      </c>
      <c r="AP21" s="286">
        <v>11.07</v>
      </c>
      <c r="AQ21" s="287">
        <v>-0.7</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495</v>
      </c>
      <c r="AL22" s="1159"/>
      <c r="AM22" s="1159"/>
      <c r="AN22" s="1160"/>
      <c r="AO22" s="290">
        <v>94.3</v>
      </c>
      <c r="AP22" s="291">
        <v>97.2</v>
      </c>
      <c r="AQ22" s="292">
        <v>-2.9</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49" t="s">
        <v>496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2" x14ac:dyDescent="0.2">
      <c r="A27" s="297"/>
      <c r="AO27" s="250"/>
      <c r="AP27" s="250"/>
      <c r="AQ27" s="250"/>
      <c r="AR27" s="250"/>
      <c r="AS27" s="250"/>
      <c r="AT27" s="250"/>
    </row>
    <row r="28" spans="1:46" ht="16.2" x14ac:dyDescent="0.2">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477</v>
      </c>
      <c r="AP30" s="260"/>
      <c r="AQ30" s="261" t="s">
        <v>478</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479</v>
      </c>
      <c r="AQ31" s="267" t="s">
        <v>480</v>
      </c>
      <c r="AR31" s="268" t="s">
        <v>481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499</v>
      </c>
      <c r="AL32" s="1167"/>
      <c r="AM32" s="1167"/>
      <c r="AN32" s="1168"/>
      <c r="AO32" s="300">
        <v>1951022</v>
      </c>
      <c r="AP32" s="300">
        <v>49815</v>
      </c>
      <c r="AQ32" s="301">
        <v>74841</v>
      </c>
      <c r="AR32" s="302">
        <v>-33.4</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500</v>
      </c>
      <c r="AL33" s="1167"/>
      <c r="AM33" s="1167"/>
      <c r="AN33" s="1168"/>
      <c r="AO33" s="300" t="s">
        <v>485</v>
      </c>
      <c r="AP33" s="300" t="s">
        <v>485</v>
      </c>
      <c r="AQ33" s="301" t="s">
        <v>485</v>
      </c>
      <c r="AR33" s="302" t="s">
        <v>485</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501</v>
      </c>
      <c r="AL34" s="1167"/>
      <c r="AM34" s="1167"/>
      <c r="AN34" s="1168"/>
      <c r="AO34" s="300" t="s">
        <v>485</v>
      </c>
      <c r="AP34" s="300" t="s">
        <v>485</v>
      </c>
      <c r="AQ34" s="301">
        <v>1</v>
      </c>
      <c r="AR34" s="302" t="s">
        <v>485</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502</v>
      </c>
      <c r="AL35" s="1167"/>
      <c r="AM35" s="1167"/>
      <c r="AN35" s="1168"/>
      <c r="AO35" s="300">
        <v>972306</v>
      </c>
      <c r="AP35" s="300">
        <v>24826</v>
      </c>
      <c r="AQ35" s="301">
        <v>16683</v>
      </c>
      <c r="AR35" s="302">
        <v>48.8</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503</v>
      </c>
      <c r="AL36" s="1167"/>
      <c r="AM36" s="1167"/>
      <c r="AN36" s="1168"/>
      <c r="AO36" s="300">
        <v>18579</v>
      </c>
      <c r="AP36" s="300">
        <v>474</v>
      </c>
      <c r="AQ36" s="301">
        <v>2411</v>
      </c>
      <c r="AR36" s="302">
        <v>-80.3</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504</v>
      </c>
      <c r="AL37" s="1167"/>
      <c r="AM37" s="1167"/>
      <c r="AN37" s="1168"/>
      <c r="AO37" s="300" t="s">
        <v>485</v>
      </c>
      <c r="AP37" s="300" t="s">
        <v>485</v>
      </c>
      <c r="AQ37" s="301">
        <v>548</v>
      </c>
      <c r="AR37" s="302" t="s">
        <v>485</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505</v>
      </c>
      <c r="AL38" s="1170"/>
      <c r="AM38" s="1170"/>
      <c r="AN38" s="1171"/>
      <c r="AO38" s="303" t="s">
        <v>485</v>
      </c>
      <c r="AP38" s="303" t="s">
        <v>485</v>
      </c>
      <c r="AQ38" s="304">
        <v>7</v>
      </c>
      <c r="AR38" s="292" t="s">
        <v>485</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506</v>
      </c>
      <c r="AL39" s="1170"/>
      <c r="AM39" s="1170"/>
      <c r="AN39" s="1171"/>
      <c r="AO39" s="300">
        <v>-44614</v>
      </c>
      <c r="AP39" s="300">
        <v>-1139</v>
      </c>
      <c r="AQ39" s="301">
        <v>-3756</v>
      </c>
      <c r="AR39" s="302">
        <v>-69.7</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507</v>
      </c>
      <c r="AL40" s="1167"/>
      <c r="AM40" s="1167"/>
      <c r="AN40" s="1168"/>
      <c r="AO40" s="300">
        <v>-2027608</v>
      </c>
      <c r="AP40" s="300">
        <v>-51771</v>
      </c>
      <c r="AQ40" s="301">
        <v>-63247</v>
      </c>
      <c r="AR40" s="302">
        <v>-18.100000000000001</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286</v>
      </c>
      <c r="AL41" s="1173"/>
      <c r="AM41" s="1173"/>
      <c r="AN41" s="1174"/>
      <c r="AO41" s="300">
        <v>869685</v>
      </c>
      <c r="AP41" s="300">
        <v>22206</v>
      </c>
      <c r="AQ41" s="301">
        <v>27488</v>
      </c>
      <c r="AR41" s="302">
        <v>-19.2</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477</v>
      </c>
      <c r="AN49" s="1163" t="s">
        <v>510</v>
      </c>
      <c r="AO49" s="1164"/>
      <c r="AP49" s="1164"/>
      <c r="AQ49" s="1164"/>
      <c r="AR49" s="1165"/>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511</v>
      </c>
      <c r="AO50" s="317" t="s">
        <v>512</v>
      </c>
      <c r="AP50" s="318" t="s">
        <v>513</v>
      </c>
      <c r="AQ50" s="319" t="s">
        <v>514</v>
      </c>
      <c r="AR50" s="320" t="s">
        <v>515</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3278266</v>
      </c>
      <c r="AN51" s="322">
        <v>79239</v>
      </c>
      <c r="AO51" s="323">
        <v>44.3</v>
      </c>
      <c r="AP51" s="324">
        <v>128523</v>
      </c>
      <c r="AQ51" s="325">
        <v>-3.4</v>
      </c>
      <c r="AR51" s="326">
        <v>47.7</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619519</v>
      </c>
      <c r="AN52" s="330">
        <v>14974</v>
      </c>
      <c r="AO52" s="331">
        <v>-8.6</v>
      </c>
      <c r="AP52" s="332">
        <v>56792</v>
      </c>
      <c r="AQ52" s="333">
        <v>-0.3</v>
      </c>
      <c r="AR52" s="334">
        <v>-8.3000000000000007</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2860226</v>
      </c>
      <c r="AN53" s="322">
        <v>70001</v>
      </c>
      <c r="AO53" s="323">
        <v>-11.7</v>
      </c>
      <c r="AP53" s="324">
        <v>96469</v>
      </c>
      <c r="AQ53" s="325">
        <v>-24.9</v>
      </c>
      <c r="AR53" s="326">
        <v>13.2</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814978</v>
      </c>
      <c r="AN54" s="330">
        <v>19946</v>
      </c>
      <c r="AO54" s="331">
        <v>33.200000000000003</v>
      </c>
      <c r="AP54" s="332">
        <v>49775</v>
      </c>
      <c r="AQ54" s="333">
        <v>-12.4</v>
      </c>
      <c r="AR54" s="334">
        <v>45.6</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2388869</v>
      </c>
      <c r="AN55" s="322">
        <v>59199</v>
      </c>
      <c r="AO55" s="323">
        <v>-15.4</v>
      </c>
      <c r="AP55" s="324">
        <v>85743</v>
      </c>
      <c r="AQ55" s="325">
        <v>-11.1</v>
      </c>
      <c r="AR55" s="326">
        <v>-4.3</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767901</v>
      </c>
      <c r="AN56" s="330">
        <v>19030</v>
      </c>
      <c r="AO56" s="331">
        <v>-4.5999999999999996</v>
      </c>
      <c r="AP56" s="332">
        <v>45231</v>
      </c>
      <c r="AQ56" s="333">
        <v>-9.1</v>
      </c>
      <c r="AR56" s="334">
        <v>4.5</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1663454</v>
      </c>
      <c r="AN57" s="322">
        <v>41719</v>
      </c>
      <c r="AO57" s="323">
        <v>-29.5</v>
      </c>
      <c r="AP57" s="324">
        <v>92509</v>
      </c>
      <c r="AQ57" s="325">
        <v>7.9</v>
      </c>
      <c r="AR57" s="326">
        <v>-37.4</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493724</v>
      </c>
      <c r="AN58" s="330">
        <v>12382</v>
      </c>
      <c r="AO58" s="331">
        <v>-34.9</v>
      </c>
      <c r="AP58" s="332">
        <v>52274</v>
      </c>
      <c r="AQ58" s="333">
        <v>15.6</v>
      </c>
      <c r="AR58" s="334">
        <v>-50.5</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3429813</v>
      </c>
      <c r="AN59" s="322">
        <v>87573</v>
      </c>
      <c r="AO59" s="323">
        <v>109.9</v>
      </c>
      <c r="AP59" s="324">
        <v>98544</v>
      </c>
      <c r="AQ59" s="325">
        <v>6.5</v>
      </c>
      <c r="AR59" s="326">
        <v>103.4</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1724187</v>
      </c>
      <c r="AN60" s="330">
        <v>44024</v>
      </c>
      <c r="AO60" s="331">
        <v>255.5</v>
      </c>
      <c r="AP60" s="332">
        <v>55816</v>
      </c>
      <c r="AQ60" s="333">
        <v>6.8</v>
      </c>
      <c r="AR60" s="334">
        <v>248.7</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2724126</v>
      </c>
      <c r="AN61" s="337">
        <v>67546</v>
      </c>
      <c r="AO61" s="338">
        <v>19.5</v>
      </c>
      <c r="AP61" s="339">
        <v>100358</v>
      </c>
      <c r="AQ61" s="340">
        <v>-5</v>
      </c>
      <c r="AR61" s="326">
        <v>24.5</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884062</v>
      </c>
      <c r="AN62" s="330">
        <v>22071</v>
      </c>
      <c r="AO62" s="331">
        <v>48.1</v>
      </c>
      <c r="AP62" s="332">
        <v>51978</v>
      </c>
      <c r="AQ62" s="333">
        <v>0.1</v>
      </c>
      <c r="AR62" s="334">
        <v>48</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R6qBkgIAZT0roJ8/LmoJaV9ryL2JYJ6OdvGJ8ZgFmx4Tjjs/zGiyfCmUx2dHIc2IDAQZ7OIrYRUP0hD+gngaQA==" saltValue="heRYCRgeIcwBBitvMJ9l+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474</v>
      </c>
    </row>
    <row r="121" spans="125:125" ht="13.5" hidden="1" customHeight="1" x14ac:dyDescent="0.2">
      <c r="DU121" s="247"/>
    </row>
  </sheetData>
  <sheetProtection algorithmName="SHA-512" hashValue="QEawdYdzDYZyY30mq8B/9PIbr0p36QS4t4W17oHQ5MExal0mFz/j2k/rP+IQQacNgXrt59tSiL1y4OmZAho81Q==" saltValue="bSzoOOvvVZmR61hIcfrhK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474</v>
      </c>
    </row>
  </sheetData>
  <sheetProtection algorithmName="SHA-512" hashValue="2p5VC9l1bItkEIAZgYJcqTAyB54m+SZBivdyhr7IJFnTiyZP4nzuKRCp7fxI8r3ySoISpDW74zxG184dZxSAJg==" saltValue="ojq0Jl45crSPlpNaRXmp/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75" t="s">
        <v>3</v>
      </c>
      <c r="D47" s="1175"/>
      <c r="E47" s="1176"/>
      <c r="F47" s="11">
        <v>15.21</v>
      </c>
      <c r="G47" s="12">
        <v>17.63</v>
      </c>
      <c r="H47" s="12">
        <v>18.89</v>
      </c>
      <c r="I47" s="12">
        <v>19.57</v>
      </c>
      <c r="J47" s="13">
        <v>22.24</v>
      </c>
    </row>
    <row r="48" spans="2:10" ht="57.75" customHeight="1" x14ac:dyDescent="0.2">
      <c r="B48" s="14"/>
      <c r="C48" s="1177" t="s">
        <v>4</v>
      </c>
      <c r="D48" s="1177"/>
      <c r="E48" s="1178"/>
      <c r="F48" s="15">
        <v>4.41</v>
      </c>
      <c r="G48" s="16">
        <v>6.88</v>
      </c>
      <c r="H48" s="16">
        <v>8.76</v>
      </c>
      <c r="I48" s="16">
        <v>9.17</v>
      </c>
      <c r="J48" s="17">
        <v>7.82</v>
      </c>
    </row>
    <row r="49" spans="2:10" ht="57.75" customHeight="1" thickBot="1" x14ac:dyDescent="0.25">
      <c r="B49" s="18"/>
      <c r="C49" s="1179" t="s">
        <v>5</v>
      </c>
      <c r="D49" s="1179"/>
      <c r="E49" s="1180"/>
      <c r="F49" s="19" t="s">
        <v>529</v>
      </c>
      <c r="G49" s="20">
        <v>5.62</v>
      </c>
      <c r="H49" s="20">
        <v>2.4500000000000002</v>
      </c>
      <c r="I49" s="20">
        <v>1.22</v>
      </c>
      <c r="J49" s="21">
        <v>1.62</v>
      </c>
    </row>
    <row r="50" spans="2:10" ht="13.2" x14ac:dyDescent="0.2"/>
  </sheetData>
  <sheetProtection algorithmName="SHA-512" hashValue="DeM2E7pfGZbz24tBeGkF8QMSiR3dkggCfBOuVSMT2Rgngvi7nsqShIcoXBed09eYnA7CoLkITM9d5e2BxdUfuA==" saltValue="6TqihGDMsARDyYo+B+WXM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87" t="s">
        <v>530</v>
      </c>
      <c r="D34" s="1187"/>
      <c r="E34" s="1188"/>
      <c r="F34" s="32">
        <v>7.3</v>
      </c>
      <c r="G34" s="33">
        <v>7.08</v>
      </c>
      <c r="H34" s="33">
        <v>7.75</v>
      </c>
      <c r="I34" s="33">
        <v>7.68</v>
      </c>
      <c r="J34" s="34">
        <v>8</v>
      </c>
      <c r="K34" s="22"/>
      <c r="L34" s="22"/>
      <c r="M34" s="22"/>
      <c r="N34" s="22"/>
      <c r="O34" s="22"/>
      <c r="P34" s="22"/>
    </row>
    <row r="35" spans="1:16" ht="39" customHeight="1" x14ac:dyDescent="0.2">
      <c r="A35" s="22"/>
      <c r="B35" s="35"/>
      <c r="C35" s="1181" t="s">
        <v>531</v>
      </c>
      <c r="D35" s="1182"/>
      <c r="E35" s="1183"/>
      <c r="F35" s="36">
        <v>4.4000000000000004</v>
      </c>
      <c r="G35" s="37">
        <v>6.87</v>
      </c>
      <c r="H35" s="37">
        <v>8.75</v>
      </c>
      <c r="I35" s="37">
        <v>9.17</v>
      </c>
      <c r="J35" s="38">
        <v>7.82</v>
      </c>
      <c r="K35" s="22"/>
      <c r="L35" s="22"/>
      <c r="M35" s="22"/>
      <c r="N35" s="22"/>
      <c r="O35" s="22"/>
      <c r="P35" s="22"/>
    </row>
    <row r="36" spans="1:16" ht="39" customHeight="1" x14ac:dyDescent="0.2">
      <c r="A36" s="22"/>
      <c r="B36" s="35"/>
      <c r="C36" s="1181" t="s">
        <v>532</v>
      </c>
      <c r="D36" s="1182"/>
      <c r="E36" s="1183"/>
      <c r="F36" s="36">
        <v>1.61</v>
      </c>
      <c r="G36" s="37">
        <v>1.9</v>
      </c>
      <c r="H36" s="37">
        <v>2.35</v>
      </c>
      <c r="I36" s="37">
        <v>2.75</v>
      </c>
      <c r="J36" s="38">
        <v>2.76</v>
      </c>
      <c r="K36" s="22"/>
      <c r="L36" s="22"/>
      <c r="M36" s="22"/>
      <c r="N36" s="22"/>
      <c r="O36" s="22"/>
      <c r="P36" s="22"/>
    </row>
    <row r="37" spans="1:16" ht="39" customHeight="1" x14ac:dyDescent="0.2">
      <c r="A37" s="22"/>
      <c r="B37" s="35"/>
      <c r="C37" s="1181" t="s">
        <v>533</v>
      </c>
      <c r="D37" s="1182"/>
      <c r="E37" s="1183"/>
      <c r="F37" s="36">
        <v>1.26</v>
      </c>
      <c r="G37" s="37">
        <v>1.18</v>
      </c>
      <c r="H37" s="37">
        <v>1.47</v>
      </c>
      <c r="I37" s="37">
        <v>1.7</v>
      </c>
      <c r="J37" s="38">
        <v>2.58</v>
      </c>
      <c r="K37" s="22"/>
      <c r="L37" s="22"/>
      <c r="M37" s="22"/>
      <c r="N37" s="22"/>
      <c r="O37" s="22"/>
      <c r="P37" s="22"/>
    </row>
    <row r="38" spans="1:16" ht="39" customHeight="1" x14ac:dyDescent="0.2">
      <c r="A38" s="22"/>
      <c r="B38" s="35"/>
      <c r="C38" s="1181" t="s">
        <v>534</v>
      </c>
      <c r="D38" s="1182"/>
      <c r="E38" s="1183"/>
      <c r="F38" s="36">
        <v>1.27</v>
      </c>
      <c r="G38" s="37">
        <v>1.74</v>
      </c>
      <c r="H38" s="37">
        <v>1.31</v>
      </c>
      <c r="I38" s="37">
        <v>0.97</v>
      </c>
      <c r="J38" s="38">
        <v>0.95</v>
      </c>
      <c r="K38" s="22"/>
      <c r="L38" s="22"/>
      <c r="M38" s="22"/>
      <c r="N38" s="22"/>
      <c r="O38" s="22"/>
      <c r="P38" s="22"/>
    </row>
    <row r="39" spans="1:16" ht="39" customHeight="1" x14ac:dyDescent="0.2">
      <c r="A39" s="22"/>
      <c r="B39" s="35"/>
      <c r="C39" s="1181" t="s">
        <v>535</v>
      </c>
      <c r="D39" s="1182"/>
      <c r="E39" s="1183"/>
      <c r="F39" s="36">
        <v>0.38</v>
      </c>
      <c r="G39" s="37">
        <v>0.37</v>
      </c>
      <c r="H39" s="37">
        <v>0.34</v>
      </c>
      <c r="I39" s="37">
        <v>0.23</v>
      </c>
      <c r="J39" s="38">
        <v>0.11</v>
      </c>
      <c r="K39" s="22"/>
      <c r="L39" s="22"/>
      <c r="M39" s="22"/>
      <c r="N39" s="22"/>
      <c r="O39" s="22"/>
      <c r="P39" s="22"/>
    </row>
    <row r="40" spans="1:16" ht="39" customHeight="1" x14ac:dyDescent="0.2">
      <c r="A40" s="22"/>
      <c r="B40" s="35"/>
      <c r="C40" s="1181" t="s">
        <v>536</v>
      </c>
      <c r="D40" s="1182"/>
      <c r="E40" s="1183"/>
      <c r="F40" s="36">
        <v>0.06</v>
      </c>
      <c r="G40" s="37">
        <v>0.06</v>
      </c>
      <c r="H40" s="37">
        <v>0.08</v>
      </c>
      <c r="I40" s="37">
        <v>7.0000000000000007E-2</v>
      </c>
      <c r="J40" s="38">
        <v>0.09</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537</v>
      </c>
      <c r="D42" s="1182"/>
      <c r="E42" s="1183"/>
      <c r="F42" s="36" t="s">
        <v>485</v>
      </c>
      <c r="G42" s="37" t="s">
        <v>485</v>
      </c>
      <c r="H42" s="37" t="s">
        <v>485</v>
      </c>
      <c r="I42" s="37" t="s">
        <v>485</v>
      </c>
      <c r="J42" s="38" t="s">
        <v>485</v>
      </c>
      <c r="K42" s="22"/>
      <c r="L42" s="22"/>
      <c r="M42" s="22"/>
      <c r="N42" s="22"/>
      <c r="O42" s="22"/>
      <c r="P42" s="22"/>
    </row>
    <row r="43" spans="1:16" ht="39" customHeight="1" thickBot="1" x14ac:dyDescent="0.25">
      <c r="A43" s="22"/>
      <c r="B43" s="40"/>
      <c r="C43" s="1184" t="s">
        <v>538</v>
      </c>
      <c r="D43" s="1185"/>
      <c r="E43" s="1186"/>
      <c r="F43" s="41">
        <v>0.01</v>
      </c>
      <c r="G43" s="42">
        <v>0.01</v>
      </c>
      <c r="H43" s="42">
        <v>0</v>
      </c>
      <c r="I43" s="42" t="s">
        <v>485</v>
      </c>
      <c r="J43" s="43" t="s">
        <v>485</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1rvFpyNpvCgs90Cw0SM3Jl9HQBIfqtEePjzZkymreW3gezrTJEKThTH6FvB1yamH7uG3QfF7r84H1wMLyUfYCg==" saltValue="9K36uYJFj5lj40J1rK2+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2379</v>
      </c>
      <c r="L45" s="60">
        <v>2412</v>
      </c>
      <c r="M45" s="60">
        <v>2384</v>
      </c>
      <c r="N45" s="60">
        <v>2136</v>
      </c>
      <c r="O45" s="61">
        <v>1951</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485</v>
      </c>
      <c r="L46" s="64" t="s">
        <v>485</v>
      </c>
      <c r="M46" s="64" t="s">
        <v>485</v>
      </c>
      <c r="N46" s="64" t="s">
        <v>485</v>
      </c>
      <c r="O46" s="65" t="s">
        <v>485</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485</v>
      </c>
      <c r="L47" s="64" t="s">
        <v>485</v>
      </c>
      <c r="M47" s="64" t="s">
        <v>485</v>
      </c>
      <c r="N47" s="64" t="s">
        <v>485</v>
      </c>
      <c r="O47" s="65" t="s">
        <v>485</v>
      </c>
      <c r="P47" s="48"/>
      <c r="Q47" s="48"/>
      <c r="R47" s="48"/>
      <c r="S47" s="48"/>
      <c r="T47" s="48"/>
      <c r="U47" s="48"/>
    </row>
    <row r="48" spans="1:21" ht="30.75" customHeight="1" x14ac:dyDescent="0.2">
      <c r="A48" s="48"/>
      <c r="B48" s="1191"/>
      <c r="C48" s="1192"/>
      <c r="D48" s="62"/>
      <c r="E48" s="1197" t="s">
        <v>13</v>
      </c>
      <c r="F48" s="1197"/>
      <c r="G48" s="1197"/>
      <c r="H48" s="1197"/>
      <c r="I48" s="1197"/>
      <c r="J48" s="1198"/>
      <c r="K48" s="63">
        <v>920</v>
      </c>
      <c r="L48" s="64">
        <v>942</v>
      </c>
      <c r="M48" s="64">
        <v>971</v>
      </c>
      <c r="N48" s="64">
        <v>1028</v>
      </c>
      <c r="O48" s="65">
        <v>972</v>
      </c>
      <c r="P48" s="48"/>
      <c r="Q48" s="48"/>
      <c r="R48" s="48"/>
      <c r="S48" s="48"/>
      <c r="T48" s="48"/>
      <c r="U48" s="48"/>
    </row>
    <row r="49" spans="1:21" ht="30.75" customHeight="1" x14ac:dyDescent="0.2">
      <c r="A49" s="48"/>
      <c r="B49" s="1191"/>
      <c r="C49" s="1192"/>
      <c r="D49" s="62"/>
      <c r="E49" s="1197" t="s">
        <v>14</v>
      </c>
      <c r="F49" s="1197"/>
      <c r="G49" s="1197"/>
      <c r="H49" s="1197"/>
      <c r="I49" s="1197"/>
      <c r="J49" s="1198"/>
      <c r="K49" s="63">
        <v>17</v>
      </c>
      <c r="L49" s="64">
        <v>22</v>
      </c>
      <c r="M49" s="64">
        <v>29</v>
      </c>
      <c r="N49" s="64">
        <v>24</v>
      </c>
      <c r="O49" s="65">
        <v>19</v>
      </c>
      <c r="P49" s="48"/>
      <c r="Q49" s="48"/>
      <c r="R49" s="48"/>
      <c r="S49" s="48"/>
      <c r="T49" s="48"/>
      <c r="U49" s="48"/>
    </row>
    <row r="50" spans="1:21" ht="30.75" customHeight="1" x14ac:dyDescent="0.2">
      <c r="A50" s="48"/>
      <c r="B50" s="1191"/>
      <c r="C50" s="1192"/>
      <c r="D50" s="62"/>
      <c r="E50" s="1197" t="s">
        <v>15</v>
      </c>
      <c r="F50" s="1197"/>
      <c r="G50" s="1197"/>
      <c r="H50" s="1197"/>
      <c r="I50" s="1197"/>
      <c r="J50" s="1198"/>
      <c r="K50" s="63">
        <v>9</v>
      </c>
      <c r="L50" s="64">
        <v>0</v>
      </c>
      <c r="M50" s="64">
        <v>0</v>
      </c>
      <c r="N50" s="64" t="s">
        <v>485</v>
      </c>
      <c r="O50" s="65" t="s">
        <v>485</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485</v>
      </c>
      <c r="L51" s="64" t="s">
        <v>485</v>
      </c>
      <c r="M51" s="64" t="s">
        <v>485</v>
      </c>
      <c r="N51" s="64" t="s">
        <v>485</v>
      </c>
      <c r="O51" s="65" t="s">
        <v>485</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2442</v>
      </c>
      <c r="L52" s="64">
        <v>2396</v>
      </c>
      <c r="M52" s="64">
        <v>2206</v>
      </c>
      <c r="N52" s="64">
        <v>2114</v>
      </c>
      <c r="O52" s="65">
        <v>2073</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883</v>
      </c>
      <c r="L53" s="69">
        <v>980</v>
      </c>
      <c r="M53" s="69">
        <v>1178</v>
      </c>
      <c r="N53" s="69">
        <v>1074</v>
      </c>
      <c r="O53" s="70">
        <v>869</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2"/>
    <row r="66" s="49" customFormat="1" ht="12.6" hidden="1" customHeight="1" x14ac:dyDescent="0.2"/>
    <row r="67" s="49" customFormat="1" ht="12.6" hidden="1" customHeight="1" x14ac:dyDescent="0.2"/>
    <row r="68" s="49" customFormat="1" ht="12.6" hidden="1" customHeight="1" x14ac:dyDescent="0.2"/>
    <row r="69" s="49" customFormat="1" ht="12.6" hidden="1" customHeight="1" x14ac:dyDescent="0.2"/>
    <row r="70" s="49" customFormat="1" ht="12.6" hidden="1" customHeight="1" x14ac:dyDescent="0.2"/>
  </sheetData>
  <sheetProtection algorithmName="SHA-512" hashValue="aZl8ieyJPKoMjElrKnEzX+GUAkJfnd+yO2XoDm1q1D36FoVwEn6MnDCZcho8TCTVo54ng4Dy633w6iSuxX4BOg==" saltValue="LHuQqo7/NdIjTb2nvBfR2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72"/>
  <sheetViews>
    <sheetView showGridLines="0" zoomScale="70" zoomScaleNormal="7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s="96" customFormat="1" ht="15" customHeight="1" x14ac:dyDescent="0.2"/>
    <row r="20" s="96" customFormat="1" ht="15" customHeight="1" x14ac:dyDescent="0.2"/>
    <row r="21" s="96" customFormat="1" ht="15" customHeight="1" x14ac:dyDescent="0.2"/>
    <row r="22" s="96" customFormat="1" ht="15" customHeight="1" x14ac:dyDescent="0.2"/>
    <row r="23" s="96" customFormat="1" ht="15" customHeight="1" x14ac:dyDescent="0.2"/>
    <row r="24" s="96" customFormat="1" ht="15" customHeight="1" x14ac:dyDescent="0.2"/>
    <row r="25" s="96" customFormat="1" ht="15" customHeight="1" x14ac:dyDescent="0.2"/>
    <row r="26" s="96" customFormat="1" ht="15" customHeight="1" x14ac:dyDescent="0.2"/>
    <row r="27" s="96" customFormat="1" ht="15" customHeight="1" x14ac:dyDescent="0.2"/>
    <row r="28" s="96" customFormat="1" ht="15" customHeight="1" x14ac:dyDescent="0.2"/>
    <row r="29" s="96" customFormat="1" ht="15" customHeight="1" x14ac:dyDescent="0.2"/>
    <row r="30" s="96" customFormat="1" ht="15" customHeight="1" x14ac:dyDescent="0.2"/>
    <row r="31" s="96" customFormat="1" ht="15" customHeight="1" x14ac:dyDescent="0.2"/>
    <row r="32" s="96"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220" t="s">
        <v>30</v>
      </c>
      <c r="C41" s="1221"/>
      <c r="D41" s="105"/>
      <c r="E41" s="1226" t="s">
        <v>31</v>
      </c>
      <c r="F41" s="1226"/>
      <c r="G41" s="1226"/>
      <c r="H41" s="1227"/>
      <c r="I41" s="343">
        <v>21737</v>
      </c>
      <c r="J41" s="344">
        <v>20729</v>
      </c>
      <c r="K41" s="344">
        <v>19736</v>
      </c>
      <c r="L41" s="344">
        <v>19178</v>
      </c>
      <c r="M41" s="345">
        <v>21628</v>
      </c>
    </row>
    <row r="42" spans="2:13" ht="27.75" customHeight="1" x14ac:dyDescent="0.2">
      <c r="B42" s="1222"/>
      <c r="C42" s="1223"/>
      <c r="D42" s="106"/>
      <c r="E42" s="1228" t="s">
        <v>32</v>
      </c>
      <c r="F42" s="1228"/>
      <c r="G42" s="1228"/>
      <c r="H42" s="1229"/>
      <c r="I42" s="346" t="s">
        <v>485</v>
      </c>
      <c r="J42" s="347" t="s">
        <v>485</v>
      </c>
      <c r="K42" s="347" t="s">
        <v>485</v>
      </c>
      <c r="L42" s="347" t="s">
        <v>485</v>
      </c>
      <c r="M42" s="348" t="s">
        <v>485</v>
      </c>
    </row>
    <row r="43" spans="2:13" ht="27.75" customHeight="1" x14ac:dyDescent="0.2">
      <c r="B43" s="1222"/>
      <c r="C43" s="1223"/>
      <c r="D43" s="106"/>
      <c r="E43" s="1228" t="s">
        <v>33</v>
      </c>
      <c r="F43" s="1228"/>
      <c r="G43" s="1228"/>
      <c r="H43" s="1229"/>
      <c r="I43" s="346">
        <v>20312</v>
      </c>
      <c r="J43" s="347">
        <v>18692</v>
      </c>
      <c r="K43" s="347">
        <v>17757</v>
      </c>
      <c r="L43" s="347">
        <v>17302</v>
      </c>
      <c r="M43" s="348">
        <v>16693</v>
      </c>
    </row>
    <row r="44" spans="2:13" ht="27.75" customHeight="1" x14ac:dyDescent="0.2">
      <c r="B44" s="1222"/>
      <c r="C44" s="1223"/>
      <c r="D44" s="106"/>
      <c r="E44" s="1228" t="s">
        <v>34</v>
      </c>
      <c r="F44" s="1228"/>
      <c r="G44" s="1228"/>
      <c r="H44" s="1229"/>
      <c r="I44" s="346">
        <v>348</v>
      </c>
      <c r="J44" s="347">
        <v>385</v>
      </c>
      <c r="K44" s="347">
        <v>373</v>
      </c>
      <c r="L44" s="347">
        <v>352</v>
      </c>
      <c r="M44" s="348">
        <v>591</v>
      </c>
    </row>
    <row r="45" spans="2:13" ht="27.75" customHeight="1" x14ac:dyDescent="0.2">
      <c r="B45" s="1222"/>
      <c r="C45" s="1223"/>
      <c r="D45" s="106"/>
      <c r="E45" s="1228" t="s">
        <v>35</v>
      </c>
      <c r="F45" s="1228"/>
      <c r="G45" s="1228"/>
      <c r="H45" s="1229"/>
      <c r="I45" s="346">
        <v>4705</v>
      </c>
      <c r="J45" s="347">
        <v>4604</v>
      </c>
      <c r="K45" s="347">
        <v>4163</v>
      </c>
      <c r="L45" s="347">
        <v>3827</v>
      </c>
      <c r="M45" s="348">
        <v>3758</v>
      </c>
    </row>
    <row r="46" spans="2:13" ht="27.75" customHeight="1" x14ac:dyDescent="0.2">
      <c r="B46" s="1222"/>
      <c r="C46" s="1223"/>
      <c r="D46" s="107"/>
      <c r="E46" s="1228" t="s">
        <v>36</v>
      </c>
      <c r="F46" s="1228"/>
      <c r="G46" s="1228"/>
      <c r="H46" s="1229"/>
      <c r="I46" s="346" t="s">
        <v>485</v>
      </c>
      <c r="J46" s="347" t="s">
        <v>485</v>
      </c>
      <c r="K46" s="347" t="s">
        <v>485</v>
      </c>
      <c r="L46" s="347" t="s">
        <v>485</v>
      </c>
      <c r="M46" s="348" t="s">
        <v>485</v>
      </c>
    </row>
    <row r="47" spans="2:13" ht="27.75" customHeight="1" x14ac:dyDescent="0.2">
      <c r="B47" s="1222"/>
      <c r="C47" s="1223"/>
      <c r="D47" s="108"/>
      <c r="E47" s="1230" t="s">
        <v>37</v>
      </c>
      <c r="F47" s="1231"/>
      <c r="G47" s="1231"/>
      <c r="H47" s="1232"/>
      <c r="I47" s="346" t="s">
        <v>485</v>
      </c>
      <c r="J47" s="347" t="s">
        <v>485</v>
      </c>
      <c r="K47" s="347" t="s">
        <v>485</v>
      </c>
      <c r="L47" s="347" t="s">
        <v>485</v>
      </c>
      <c r="M47" s="348" t="s">
        <v>485</v>
      </c>
    </row>
    <row r="48" spans="2:13" ht="27.75" customHeight="1" x14ac:dyDescent="0.2">
      <c r="B48" s="1222"/>
      <c r="C48" s="1223"/>
      <c r="D48" s="106"/>
      <c r="E48" s="1228" t="s">
        <v>38</v>
      </c>
      <c r="F48" s="1228"/>
      <c r="G48" s="1228"/>
      <c r="H48" s="1229"/>
      <c r="I48" s="346" t="s">
        <v>485</v>
      </c>
      <c r="J48" s="347" t="s">
        <v>485</v>
      </c>
      <c r="K48" s="347" t="s">
        <v>485</v>
      </c>
      <c r="L48" s="347" t="s">
        <v>485</v>
      </c>
      <c r="M48" s="348" t="s">
        <v>485</v>
      </c>
    </row>
    <row r="49" spans="2:13" ht="27.75" customHeight="1" x14ac:dyDescent="0.2">
      <c r="B49" s="1224"/>
      <c r="C49" s="1225"/>
      <c r="D49" s="106"/>
      <c r="E49" s="1228" t="s">
        <v>39</v>
      </c>
      <c r="F49" s="1228"/>
      <c r="G49" s="1228"/>
      <c r="H49" s="1229"/>
      <c r="I49" s="346" t="s">
        <v>485</v>
      </c>
      <c r="J49" s="347" t="s">
        <v>485</v>
      </c>
      <c r="K49" s="347" t="s">
        <v>485</v>
      </c>
      <c r="L49" s="347" t="s">
        <v>485</v>
      </c>
      <c r="M49" s="348" t="s">
        <v>485</v>
      </c>
    </row>
    <row r="50" spans="2:13" ht="27.75" customHeight="1" x14ac:dyDescent="0.2">
      <c r="B50" s="1233" t="s">
        <v>40</v>
      </c>
      <c r="C50" s="1234"/>
      <c r="D50" s="109"/>
      <c r="E50" s="1228" t="s">
        <v>41</v>
      </c>
      <c r="F50" s="1228"/>
      <c r="G50" s="1228"/>
      <c r="H50" s="1229"/>
      <c r="I50" s="346">
        <v>5721</v>
      </c>
      <c r="J50" s="347">
        <v>6805</v>
      </c>
      <c r="K50" s="347">
        <v>7749</v>
      </c>
      <c r="L50" s="347">
        <v>8461</v>
      </c>
      <c r="M50" s="348">
        <v>9023</v>
      </c>
    </row>
    <row r="51" spans="2:13" ht="27.75" customHeight="1" x14ac:dyDescent="0.2">
      <c r="B51" s="1222"/>
      <c r="C51" s="1223"/>
      <c r="D51" s="106"/>
      <c r="E51" s="1228" t="s">
        <v>42</v>
      </c>
      <c r="F51" s="1228"/>
      <c r="G51" s="1228"/>
      <c r="H51" s="1229"/>
      <c r="I51" s="346">
        <v>1535</v>
      </c>
      <c r="J51" s="347">
        <v>1380</v>
      </c>
      <c r="K51" s="347">
        <v>1225</v>
      </c>
      <c r="L51" s="347">
        <v>1071</v>
      </c>
      <c r="M51" s="348">
        <v>918</v>
      </c>
    </row>
    <row r="52" spans="2:13" ht="27.75" customHeight="1" x14ac:dyDescent="0.2">
      <c r="B52" s="1224"/>
      <c r="C52" s="1225"/>
      <c r="D52" s="106"/>
      <c r="E52" s="1228" t="s">
        <v>43</v>
      </c>
      <c r="F52" s="1228"/>
      <c r="G52" s="1228"/>
      <c r="H52" s="1229"/>
      <c r="I52" s="346">
        <v>26820</v>
      </c>
      <c r="J52" s="347">
        <v>25568</v>
      </c>
      <c r="K52" s="347">
        <v>24915</v>
      </c>
      <c r="L52" s="347">
        <v>24695</v>
      </c>
      <c r="M52" s="348">
        <v>25260</v>
      </c>
    </row>
    <row r="53" spans="2:13" ht="27.75" customHeight="1" thickBot="1" x14ac:dyDescent="0.25">
      <c r="B53" s="1235" t="s">
        <v>19</v>
      </c>
      <c r="C53" s="1236"/>
      <c r="D53" s="110"/>
      <c r="E53" s="1237" t="s">
        <v>44</v>
      </c>
      <c r="F53" s="1237"/>
      <c r="G53" s="1237"/>
      <c r="H53" s="1238"/>
      <c r="I53" s="349">
        <v>13026</v>
      </c>
      <c r="J53" s="350">
        <v>10657</v>
      </c>
      <c r="K53" s="350">
        <v>8141</v>
      </c>
      <c r="L53" s="350">
        <v>6433</v>
      </c>
      <c r="M53" s="351">
        <v>7469</v>
      </c>
    </row>
    <row r="54" spans="2:13" ht="27.75" customHeight="1" x14ac:dyDescent="0.2">
      <c r="B54" s="111"/>
      <c r="C54" s="112"/>
      <c r="D54" s="112"/>
      <c r="E54" s="113"/>
      <c r="F54" s="113"/>
      <c r="G54" s="113"/>
      <c r="H54" s="113"/>
      <c r="I54" s="114"/>
      <c r="J54" s="114"/>
      <c r="K54" s="114"/>
      <c r="L54" s="114"/>
      <c r="M54" s="114"/>
    </row>
    <row r="55" spans="2:13" ht="13.2" x14ac:dyDescent="0.2"/>
    <row r="65" s="96" customFormat="1" ht="13.5" hidden="1" customHeight="1" x14ac:dyDescent="0.2"/>
    <row r="66" s="96" customFormat="1" ht="13.5" hidden="1" customHeight="1" x14ac:dyDescent="0.2"/>
    <row r="67" s="96" customFormat="1" ht="13.5" hidden="1" customHeight="1" x14ac:dyDescent="0.2"/>
    <row r="68" s="96" customFormat="1" ht="13.5" hidden="1" customHeight="1" x14ac:dyDescent="0.2"/>
    <row r="69" s="96" customFormat="1" ht="13.5" hidden="1" customHeight="1" x14ac:dyDescent="0.2"/>
    <row r="70" s="96" customFormat="1" ht="13.5" hidden="1" customHeight="1" x14ac:dyDescent="0.2"/>
    <row r="71" s="96" customFormat="1" ht="13.5" hidden="1" customHeight="1" x14ac:dyDescent="0.2"/>
    <row r="72" s="96" customFormat="1" ht="13.5" hidden="1" customHeight="1" x14ac:dyDescent="0.2"/>
  </sheetData>
  <sheetProtection algorithmName="SHA-512" hashValue="4sk9sul+E2qanAQxC7jRjY99r4KqZvIPL9Wir4etiH2KChy/pypsjCRMwMj2wSBU0wg1cq8uXhVjgBBEYz85Ow==" saltValue="SaHwnqjLR6jLCoeHdmUku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526</v>
      </c>
      <c r="G54" s="119" t="s">
        <v>527</v>
      </c>
      <c r="H54" s="120" t="s">
        <v>528</v>
      </c>
    </row>
    <row r="55" spans="2:8" ht="52.5" customHeight="1" x14ac:dyDescent="0.2">
      <c r="B55" s="121"/>
      <c r="C55" s="1247" t="s">
        <v>46</v>
      </c>
      <c r="D55" s="1247"/>
      <c r="E55" s="1248"/>
      <c r="F55" s="352">
        <v>2462</v>
      </c>
      <c r="G55" s="352">
        <v>2562</v>
      </c>
      <c r="H55" s="353">
        <v>2943</v>
      </c>
    </row>
    <row r="56" spans="2:8" ht="52.5" customHeight="1" x14ac:dyDescent="0.2">
      <c r="B56" s="122"/>
      <c r="C56" s="1249" t="s">
        <v>47</v>
      </c>
      <c r="D56" s="1249"/>
      <c r="E56" s="1250"/>
      <c r="F56" s="354">
        <v>367</v>
      </c>
      <c r="G56" s="354">
        <v>426</v>
      </c>
      <c r="H56" s="355">
        <v>472</v>
      </c>
    </row>
    <row r="57" spans="2:8" ht="53.25" customHeight="1" x14ac:dyDescent="0.2">
      <c r="B57" s="122"/>
      <c r="C57" s="1251" t="s">
        <v>48</v>
      </c>
      <c r="D57" s="1251"/>
      <c r="E57" s="1252"/>
      <c r="F57" s="356">
        <v>6572</v>
      </c>
      <c r="G57" s="356">
        <v>6722</v>
      </c>
      <c r="H57" s="357">
        <v>6734</v>
      </c>
    </row>
    <row r="58" spans="2:8" ht="45.75" customHeight="1" x14ac:dyDescent="0.2">
      <c r="B58" s="123"/>
      <c r="C58" s="1239" t="s">
        <v>557</v>
      </c>
      <c r="D58" s="1240"/>
      <c r="E58" s="1241"/>
      <c r="F58" s="358">
        <v>1300</v>
      </c>
      <c r="G58" s="358">
        <v>1789</v>
      </c>
      <c r="H58" s="359">
        <v>2275</v>
      </c>
    </row>
    <row r="59" spans="2:8" ht="45.75" customHeight="1" x14ac:dyDescent="0.2">
      <c r="B59" s="123"/>
      <c r="C59" s="1239" t="s">
        <v>558</v>
      </c>
      <c r="D59" s="1240"/>
      <c r="E59" s="1241"/>
      <c r="F59" s="358">
        <v>1523</v>
      </c>
      <c r="G59" s="358">
        <v>2173</v>
      </c>
      <c r="H59" s="359">
        <v>1813</v>
      </c>
    </row>
    <row r="60" spans="2:8" ht="45.75" customHeight="1" x14ac:dyDescent="0.2">
      <c r="B60" s="123"/>
      <c r="C60" s="1239" t="s">
        <v>559</v>
      </c>
      <c r="D60" s="1240"/>
      <c r="E60" s="1241"/>
      <c r="F60" s="358">
        <v>1970</v>
      </c>
      <c r="G60" s="358">
        <v>1578</v>
      </c>
      <c r="H60" s="359">
        <v>1442</v>
      </c>
    </row>
    <row r="61" spans="2:8" ht="45.75" customHeight="1" x14ac:dyDescent="0.2">
      <c r="B61" s="123"/>
      <c r="C61" s="1239" t="s">
        <v>560</v>
      </c>
      <c r="D61" s="1240"/>
      <c r="E61" s="1241"/>
      <c r="F61" s="358">
        <v>617</v>
      </c>
      <c r="G61" s="358">
        <v>559</v>
      </c>
      <c r="H61" s="359">
        <v>594</v>
      </c>
    </row>
    <row r="62" spans="2:8" ht="45.75" customHeight="1" thickBot="1" x14ac:dyDescent="0.25">
      <c r="B62" s="124"/>
      <c r="C62" s="1242" t="s">
        <v>561</v>
      </c>
      <c r="D62" s="1243"/>
      <c r="E62" s="1244"/>
      <c r="F62" s="360">
        <v>911</v>
      </c>
      <c r="G62" s="360">
        <v>345</v>
      </c>
      <c r="H62" s="361">
        <v>346</v>
      </c>
    </row>
    <row r="63" spans="2:8" ht="52.5" customHeight="1" thickBot="1" x14ac:dyDescent="0.25">
      <c r="B63" s="125"/>
      <c r="C63" s="1245" t="s">
        <v>49</v>
      </c>
      <c r="D63" s="1245"/>
      <c r="E63" s="1246"/>
      <c r="F63" s="362">
        <v>9401</v>
      </c>
      <c r="G63" s="362">
        <v>9710</v>
      </c>
      <c r="H63" s="363">
        <v>10148</v>
      </c>
    </row>
    <row r="64" spans="2:8" ht="13.2" x14ac:dyDescent="0.2"/>
  </sheetData>
  <sheetProtection algorithmName="SHA-512" hashValue="doR7iKdOhOTH5vNMCuz106JOV8gUs7HC+dBtqBnfk52L/dIOddyoDSYMTcHwCqP2FqqZSGlnn/RFy4JsVVxXLw==" saltValue="VH1fS4AAn1O9wKN4THpGA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3820-28F8-4258-B25B-A5BEEA4FE109}">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562</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563</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0" t="s">
        <v>571</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ht="13.2" x14ac:dyDescent="0.2">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ht="13.2" x14ac:dyDescent="0.2">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ht="13.2" x14ac:dyDescent="0.2">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ht="13.2" x14ac:dyDescent="0.2">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564</v>
      </c>
    </row>
    <row r="50" spans="1:109" ht="13.2" x14ac:dyDescent="0.2">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524</v>
      </c>
      <c r="BQ50" s="1257"/>
      <c r="BR50" s="1257"/>
      <c r="BS50" s="1257"/>
      <c r="BT50" s="1257"/>
      <c r="BU50" s="1257"/>
      <c r="BV50" s="1257"/>
      <c r="BW50" s="1257"/>
      <c r="BX50" s="1257" t="s">
        <v>525</v>
      </c>
      <c r="BY50" s="1257"/>
      <c r="BZ50" s="1257"/>
      <c r="CA50" s="1257"/>
      <c r="CB50" s="1257"/>
      <c r="CC50" s="1257"/>
      <c r="CD50" s="1257"/>
      <c r="CE50" s="1257"/>
      <c r="CF50" s="1257" t="s">
        <v>526</v>
      </c>
      <c r="CG50" s="1257"/>
      <c r="CH50" s="1257"/>
      <c r="CI50" s="1257"/>
      <c r="CJ50" s="1257"/>
      <c r="CK50" s="1257"/>
      <c r="CL50" s="1257"/>
      <c r="CM50" s="1257"/>
      <c r="CN50" s="1257" t="s">
        <v>527</v>
      </c>
      <c r="CO50" s="1257"/>
      <c r="CP50" s="1257"/>
      <c r="CQ50" s="1257"/>
      <c r="CR50" s="1257"/>
      <c r="CS50" s="1257"/>
      <c r="CT50" s="1257"/>
      <c r="CU50" s="1257"/>
      <c r="CV50" s="1257" t="s">
        <v>528</v>
      </c>
      <c r="CW50" s="1257"/>
      <c r="CX50" s="1257"/>
      <c r="CY50" s="1257"/>
      <c r="CZ50" s="1257"/>
      <c r="DA50" s="1257"/>
      <c r="DB50" s="1257"/>
      <c r="DC50" s="1257"/>
    </row>
    <row r="51" spans="1:109" ht="13.5" customHeight="1" x14ac:dyDescent="0.2">
      <c r="B51" s="372"/>
      <c r="G51" s="1270"/>
      <c r="H51" s="1270"/>
      <c r="I51" s="1271"/>
      <c r="J51" s="1271"/>
      <c r="K51" s="1269"/>
      <c r="L51" s="1269"/>
      <c r="M51" s="1269"/>
      <c r="N51" s="1269"/>
      <c r="AM51" s="381"/>
      <c r="AN51" s="1259" t="s">
        <v>565</v>
      </c>
      <c r="AO51" s="1259"/>
      <c r="AP51" s="1259"/>
      <c r="AQ51" s="1259"/>
      <c r="AR51" s="1259"/>
      <c r="AS51" s="1259"/>
      <c r="AT51" s="1259"/>
      <c r="AU51" s="1259"/>
      <c r="AV51" s="1259"/>
      <c r="AW51" s="1259"/>
      <c r="AX51" s="1259"/>
      <c r="AY51" s="1259"/>
      <c r="AZ51" s="1259"/>
      <c r="BA51" s="1259"/>
      <c r="BB51" s="1259" t="s">
        <v>566</v>
      </c>
      <c r="BC51" s="1259"/>
      <c r="BD51" s="1259"/>
      <c r="BE51" s="1259"/>
      <c r="BF51" s="1259"/>
      <c r="BG51" s="1259"/>
      <c r="BH51" s="1259"/>
      <c r="BI51" s="1259"/>
      <c r="BJ51" s="1259"/>
      <c r="BK51" s="1259"/>
      <c r="BL51" s="1259"/>
      <c r="BM51" s="1259"/>
      <c r="BN51" s="1259"/>
      <c r="BO51" s="1259"/>
      <c r="BP51" s="1258">
        <v>124.1</v>
      </c>
      <c r="BQ51" s="1258"/>
      <c r="BR51" s="1258"/>
      <c r="BS51" s="1258"/>
      <c r="BT51" s="1258"/>
      <c r="BU51" s="1258"/>
      <c r="BV51" s="1258"/>
      <c r="BW51" s="1258"/>
      <c r="BX51" s="1258">
        <v>96.5</v>
      </c>
      <c r="BY51" s="1258"/>
      <c r="BZ51" s="1258"/>
      <c r="CA51" s="1258"/>
      <c r="CB51" s="1258"/>
      <c r="CC51" s="1258"/>
      <c r="CD51" s="1258"/>
      <c r="CE51" s="1258"/>
      <c r="CF51" s="1258">
        <v>75</v>
      </c>
      <c r="CG51" s="1258"/>
      <c r="CH51" s="1258"/>
      <c r="CI51" s="1258"/>
      <c r="CJ51" s="1258"/>
      <c r="CK51" s="1258"/>
      <c r="CL51" s="1258"/>
      <c r="CM51" s="1258"/>
      <c r="CN51" s="1258">
        <v>58.4</v>
      </c>
      <c r="CO51" s="1258"/>
      <c r="CP51" s="1258"/>
      <c r="CQ51" s="1258"/>
      <c r="CR51" s="1258"/>
      <c r="CS51" s="1258"/>
      <c r="CT51" s="1258"/>
      <c r="CU51" s="1258"/>
      <c r="CV51" s="1258">
        <v>66.599999999999994</v>
      </c>
      <c r="CW51" s="1258"/>
      <c r="CX51" s="1258"/>
      <c r="CY51" s="1258"/>
      <c r="CZ51" s="1258"/>
      <c r="DA51" s="1258"/>
      <c r="DB51" s="1258"/>
      <c r="DC51" s="1258"/>
    </row>
    <row r="52" spans="1:109" ht="13.2" x14ac:dyDescent="0.2">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ht="13.2" x14ac:dyDescent="0.2">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567</v>
      </c>
      <c r="BC53" s="1259"/>
      <c r="BD53" s="1259"/>
      <c r="BE53" s="1259"/>
      <c r="BF53" s="1259"/>
      <c r="BG53" s="1259"/>
      <c r="BH53" s="1259"/>
      <c r="BI53" s="1259"/>
      <c r="BJ53" s="1259"/>
      <c r="BK53" s="1259"/>
      <c r="BL53" s="1259"/>
      <c r="BM53" s="1259"/>
      <c r="BN53" s="1259"/>
      <c r="BO53" s="1259"/>
      <c r="BP53" s="1258">
        <v>63.5</v>
      </c>
      <c r="BQ53" s="1258"/>
      <c r="BR53" s="1258"/>
      <c r="BS53" s="1258"/>
      <c r="BT53" s="1258"/>
      <c r="BU53" s="1258"/>
      <c r="BV53" s="1258"/>
      <c r="BW53" s="1258"/>
      <c r="BX53" s="1258">
        <v>64.599999999999994</v>
      </c>
      <c r="BY53" s="1258"/>
      <c r="BZ53" s="1258"/>
      <c r="CA53" s="1258"/>
      <c r="CB53" s="1258"/>
      <c r="CC53" s="1258"/>
      <c r="CD53" s="1258"/>
      <c r="CE53" s="1258"/>
      <c r="CF53" s="1258">
        <v>65.7</v>
      </c>
      <c r="CG53" s="1258"/>
      <c r="CH53" s="1258"/>
      <c r="CI53" s="1258"/>
      <c r="CJ53" s="1258"/>
      <c r="CK53" s="1258"/>
      <c r="CL53" s="1258"/>
      <c r="CM53" s="1258"/>
      <c r="CN53" s="1258">
        <v>67.3</v>
      </c>
      <c r="CO53" s="1258"/>
      <c r="CP53" s="1258"/>
      <c r="CQ53" s="1258"/>
      <c r="CR53" s="1258"/>
      <c r="CS53" s="1258"/>
      <c r="CT53" s="1258"/>
      <c r="CU53" s="1258"/>
      <c r="CV53" s="1258">
        <v>70.3</v>
      </c>
      <c r="CW53" s="1258"/>
      <c r="CX53" s="1258"/>
      <c r="CY53" s="1258"/>
      <c r="CZ53" s="1258"/>
      <c r="DA53" s="1258"/>
      <c r="DB53" s="1258"/>
      <c r="DC53" s="1258"/>
    </row>
    <row r="54" spans="1:109" ht="13.2" x14ac:dyDescent="0.2">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ht="13.2" x14ac:dyDescent="0.2">
      <c r="A55" s="380"/>
      <c r="B55" s="372"/>
      <c r="G55" s="1253"/>
      <c r="H55" s="1253"/>
      <c r="I55" s="1253"/>
      <c r="J55" s="1253"/>
      <c r="K55" s="1269"/>
      <c r="L55" s="1269"/>
      <c r="M55" s="1269"/>
      <c r="N55" s="1269"/>
      <c r="AN55" s="1257" t="s">
        <v>568</v>
      </c>
      <c r="AO55" s="1257"/>
      <c r="AP55" s="1257"/>
      <c r="AQ55" s="1257"/>
      <c r="AR55" s="1257"/>
      <c r="AS55" s="1257"/>
      <c r="AT55" s="1257"/>
      <c r="AU55" s="1257"/>
      <c r="AV55" s="1257"/>
      <c r="AW55" s="1257"/>
      <c r="AX55" s="1257"/>
      <c r="AY55" s="1257"/>
      <c r="AZ55" s="1257"/>
      <c r="BA55" s="1257"/>
      <c r="BB55" s="1259" t="s">
        <v>566</v>
      </c>
      <c r="BC55" s="1259"/>
      <c r="BD55" s="1259"/>
      <c r="BE55" s="1259"/>
      <c r="BF55" s="1259"/>
      <c r="BG55" s="1259"/>
      <c r="BH55" s="1259"/>
      <c r="BI55" s="1259"/>
      <c r="BJ55" s="1259"/>
      <c r="BK55" s="1259"/>
      <c r="BL55" s="1259"/>
      <c r="BM55" s="1259"/>
      <c r="BN55" s="1259"/>
      <c r="BO55" s="1259"/>
      <c r="BP55" s="1258">
        <v>14.5</v>
      </c>
      <c r="BQ55" s="1258"/>
      <c r="BR55" s="1258"/>
      <c r="BS55" s="1258"/>
      <c r="BT55" s="1258"/>
      <c r="BU55" s="1258"/>
      <c r="BV55" s="1258"/>
      <c r="BW55" s="1258"/>
      <c r="BX55" s="1258">
        <v>25.2</v>
      </c>
      <c r="BY55" s="1258"/>
      <c r="BZ55" s="1258"/>
      <c r="CA55" s="1258"/>
      <c r="CB55" s="1258"/>
      <c r="CC55" s="1258"/>
      <c r="CD55" s="1258"/>
      <c r="CE55" s="1258"/>
      <c r="CF55" s="1258">
        <v>15.7</v>
      </c>
      <c r="CG55" s="1258"/>
      <c r="CH55" s="1258"/>
      <c r="CI55" s="1258"/>
      <c r="CJ55" s="1258"/>
      <c r="CK55" s="1258"/>
      <c r="CL55" s="1258"/>
      <c r="CM55" s="1258"/>
      <c r="CN55" s="1258">
        <v>10.199999999999999</v>
      </c>
      <c r="CO55" s="1258"/>
      <c r="CP55" s="1258"/>
      <c r="CQ55" s="1258"/>
      <c r="CR55" s="1258"/>
      <c r="CS55" s="1258"/>
      <c r="CT55" s="1258"/>
      <c r="CU55" s="1258"/>
      <c r="CV55" s="1258">
        <v>10.5</v>
      </c>
      <c r="CW55" s="1258"/>
      <c r="CX55" s="1258"/>
      <c r="CY55" s="1258"/>
      <c r="CZ55" s="1258"/>
      <c r="DA55" s="1258"/>
      <c r="DB55" s="1258"/>
      <c r="DC55" s="1258"/>
    </row>
    <row r="56" spans="1:109" ht="13.2" x14ac:dyDescent="0.2">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ht="13.2" x14ac:dyDescent="0.2">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567</v>
      </c>
      <c r="BC57" s="1259"/>
      <c r="BD57" s="1259"/>
      <c r="BE57" s="1259"/>
      <c r="BF57" s="1259"/>
      <c r="BG57" s="1259"/>
      <c r="BH57" s="1259"/>
      <c r="BI57" s="1259"/>
      <c r="BJ57" s="1259"/>
      <c r="BK57" s="1259"/>
      <c r="BL57" s="1259"/>
      <c r="BM57" s="1259"/>
      <c r="BN57" s="1259"/>
      <c r="BO57" s="1259"/>
      <c r="BP57" s="1258">
        <v>58.9</v>
      </c>
      <c r="BQ57" s="1258"/>
      <c r="BR57" s="1258"/>
      <c r="BS57" s="1258"/>
      <c r="BT57" s="1258"/>
      <c r="BU57" s="1258"/>
      <c r="BV57" s="1258"/>
      <c r="BW57" s="1258"/>
      <c r="BX57" s="1258">
        <v>62.5</v>
      </c>
      <c r="BY57" s="1258"/>
      <c r="BZ57" s="1258"/>
      <c r="CA57" s="1258"/>
      <c r="CB57" s="1258"/>
      <c r="CC57" s="1258"/>
      <c r="CD57" s="1258"/>
      <c r="CE57" s="1258"/>
      <c r="CF57" s="1258">
        <v>64.3</v>
      </c>
      <c r="CG57" s="1258"/>
      <c r="CH57" s="1258"/>
      <c r="CI57" s="1258"/>
      <c r="CJ57" s="1258"/>
      <c r="CK57" s="1258"/>
      <c r="CL57" s="1258"/>
      <c r="CM57" s="1258"/>
      <c r="CN57" s="1258">
        <v>64.7</v>
      </c>
      <c r="CO57" s="1258"/>
      <c r="CP57" s="1258"/>
      <c r="CQ57" s="1258"/>
      <c r="CR57" s="1258"/>
      <c r="CS57" s="1258"/>
      <c r="CT57" s="1258"/>
      <c r="CU57" s="1258"/>
      <c r="CV57" s="1258">
        <v>65.7</v>
      </c>
      <c r="CW57" s="1258"/>
      <c r="CX57" s="1258"/>
      <c r="CY57" s="1258"/>
      <c r="CZ57" s="1258"/>
      <c r="DA57" s="1258"/>
      <c r="DB57" s="1258"/>
      <c r="DC57" s="1258"/>
      <c r="DD57" s="385"/>
      <c r="DE57" s="384"/>
    </row>
    <row r="58" spans="1:109" s="380" customFormat="1" ht="13.2" x14ac:dyDescent="0.2">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569</v>
      </c>
    </row>
    <row r="64" spans="1:109" ht="13.2" x14ac:dyDescent="0.2">
      <c r="B64" s="372"/>
      <c r="G64" s="379"/>
      <c r="I64" s="392"/>
      <c r="J64" s="392"/>
      <c r="K64" s="392"/>
      <c r="L64" s="392"/>
      <c r="M64" s="392"/>
      <c r="N64" s="393"/>
      <c r="AM64" s="379"/>
      <c r="AN64" s="379" t="s">
        <v>563</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0" t="s">
        <v>572</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ht="13.2" x14ac:dyDescent="0.2">
      <c r="B66" s="372"/>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ht="13.2" x14ac:dyDescent="0.2">
      <c r="B67" s="372"/>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ht="13.2" x14ac:dyDescent="0.2">
      <c r="B68" s="372"/>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ht="13.2" x14ac:dyDescent="0.2">
      <c r="B69" s="372"/>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564</v>
      </c>
    </row>
    <row r="72" spans="2:107" ht="13.2" x14ac:dyDescent="0.2">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524</v>
      </c>
      <c r="BQ72" s="1257"/>
      <c r="BR72" s="1257"/>
      <c r="BS72" s="1257"/>
      <c r="BT72" s="1257"/>
      <c r="BU72" s="1257"/>
      <c r="BV72" s="1257"/>
      <c r="BW72" s="1257"/>
      <c r="BX72" s="1257" t="s">
        <v>525</v>
      </c>
      <c r="BY72" s="1257"/>
      <c r="BZ72" s="1257"/>
      <c r="CA72" s="1257"/>
      <c r="CB72" s="1257"/>
      <c r="CC72" s="1257"/>
      <c r="CD72" s="1257"/>
      <c r="CE72" s="1257"/>
      <c r="CF72" s="1257" t="s">
        <v>526</v>
      </c>
      <c r="CG72" s="1257"/>
      <c r="CH72" s="1257"/>
      <c r="CI72" s="1257"/>
      <c r="CJ72" s="1257"/>
      <c r="CK72" s="1257"/>
      <c r="CL72" s="1257"/>
      <c r="CM72" s="1257"/>
      <c r="CN72" s="1257" t="s">
        <v>527</v>
      </c>
      <c r="CO72" s="1257"/>
      <c r="CP72" s="1257"/>
      <c r="CQ72" s="1257"/>
      <c r="CR72" s="1257"/>
      <c r="CS72" s="1257"/>
      <c r="CT72" s="1257"/>
      <c r="CU72" s="1257"/>
      <c r="CV72" s="1257" t="s">
        <v>528</v>
      </c>
      <c r="CW72" s="1257"/>
      <c r="CX72" s="1257"/>
      <c r="CY72" s="1257"/>
      <c r="CZ72" s="1257"/>
      <c r="DA72" s="1257"/>
      <c r="DB72" s="1257"/>
      <c r="DC72" s="1257"/>
    </row>
    <row r="73" spans="2:107" ht="13.2" x14ac:dyDescent="0.2">
      <c r="B73" s="372"/>
      <c r="G73" s="1270"/>
      <c r="H73" s="1270"/>
      <c r="I73" s="1270"/>
      <c r="J73" s="1270"/>
      <c r="K73" s="1273"/>
      <c r="L73" s="1273"/>
      <c r="M73" s="1273"/>
      <c r="N73" s="1273"/>
      <c r="AM73" s="381"/>
      <c r="AN73" s="1259" t="s">
        <v>565</v>
      </c>
      <c r="AO73" s="1259"/>
      <c r="AP73" s="1259"/>
      <c r="AQ73" s="1259"/>
      <c r="AR73" s="1259"/>
      <c r="AS73" s="1259"/>
      <c r="AT73" s="1259"/>
      <c r="AU73" s="1259"/>
      <c r="AV73" s="1259"/>
      <c r="AW73" s="1259"/>
      <c r="AX73" s="1259"/>
      <c r="AY73" s="1259"/>
      <c r="AZ73" s="1259"/>
      <c r="BA73" s="1259"/>
      <c r="BB73" s="1259" t="s">
        <v>566</v>
      </c>
      <c r="BC73" s="1259"/>
      <c r="BD73" s="1259"/>
      <c r="BE73" s="1259"/>
      <c r="BF73" s="1259"/>
      <c r="BG73" s="1259"/>
      <c r="BH73" s="1259"/>
      <c r="BI73" s="1259"/>
      <c r="BJ73" s="1259"/>
      <c r="BK73" s="1259"/>
      <c r="BL73" s="1259"/>
      <c r="BM73" s="1259"/>
      <c r="BN73" s="1259"/>
      <c r="BO73" s="1259"/>
      <c r="BP73" s="1258">
        <v>124.1</v>
      </c>
      <c r="BQ73" s="1258"/>
      <c r="BR73" s="1258"/>
      <c r="BS73" s="1258"/>
      <c r="BT73" s="1258"/>
      <c r="BU73" s="1258"/>
      <c r="BV73" s="1258"/>
      <c r="BW73" s="1258"/>
      <c r="BX73" s="1258">
        <v>96.5</v>
      </c>
      <c r="BY73" s="1258"/>
      <c r="BZ73" s="1258"/>
      <c r="CA73" s="1258"/>
      <c r="CB73" s="1258"/>
      <c r="CC73" s="1258"/>
      <c r="CD73" s="1258"/>
      <c r="CE73" s="1258"/>
      <c r="CF73" s="1258">
        <v>75</v>
      </c>
      <c r="CG73" s="1258"/>
      <c r="CH73" s="1258"/>
      <c r="CI73" s="1258"/>
      <c r="CJ73" s="1258"/>
      <c r="CK73" s="1258"/>
      <c r="CL73" s="1258"/>
      <c r="CM73" s="1258"/>
      <c r="CN73" s="1258">
        <v>58.4</v>
      </c>
      <c r="CO73" s="1258"/>
      <c r="CP73" s="1258"/>
      <c r="CQ73" s="1258"/>
      <c r="CR73" s="1258"/>
      <c r="CS73" s="1258"/>
      <c r="CT73" s="1258"/>
      <c r="CU73" s="1258"/>
      <c r="CV73" s="1258">
        <v>66.599999999999994</v>
      </c>
      <c r="CW73" s="1258"/>
      <c r="CX73" s="1258"/>
      <c r="CY73" s="1258"/>
      <c r="CZ73" s="1258"/>
      <c r="DA73" s="1258"/>
      <c r="DB73" s="1258"/>
      <c r="DC73" s="1258"/>
    </row>
    <row r="74" spans="2:107" ht="13.2" x14ac:dyDescent="0.2">
      <c r="B74" s="372"/>
      <c r="G74" s="1270"/>
      <c r="H74" s="1270"/>
      <c r="I74" s="1270"/>
      <c r="J74" s="1270"/>
      <c r="K74" s="1273"/>
      <c r="L74" s="1273"/>
      <c r="M74" s="1273"/>
      <c r="N74" s="1273"/>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ht="13.2" x14ac:dyDescent="0.2">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570</v>
      </c>
      <c r="BC75" s="1259"/>
      <c r="BD75" s="1259"/>
      <c r="BE75" s="1259"/>
      <c r="BF75" s="1259"/>
      <c r="BG75" s="1259"/>
      <c r="BH75" s="1259"/>
      <c r="BI75" s="1259"/>
      <c r="BJ75" s="1259"/>
      <c r="BK75" s="1259"/>
      <c r="BL75" s="1259"/>
      <c r="BM75" s="1259"/>
      <c r="BN75" s="1259"/>
      <c r="BO75" s="1259"/>
      <c r="BP75" s="1258">
        <v>8.3000000000000007</v>
      </c>
      <c r="BQ75" s="1258"/>
      <c r="BR75" s="1258"/>
      <c r="BS75" s="1258"/>
      <c r="BT75" s="1258"/>
      <c r="BU75" s="1258"/>
      <c r="BV75" s="1258"/>
      <c r="BW75" s="1258"/>
      <c r="BX75" s="1258">
        <v>8.5</v>
      </c>
      <c r="BY75" s="1258"/>
      <c r="BZ75" s="1258"/>
      <c r="CA75" s="1258"/>
      <c r="CB75" s="1258"/>
      <c r="CC75" s="1258"/>
      <c r="CD75" s="1258"/>
      <c r="CE75" s="1258"/>
      <c r="CF75" s="1258">
        <v>9.3000000000000007</v>
      </c>
      <c r="CG75" s="1258"/>
      <c r="CH75" s="1258"/>
      <c r="CI75" s="1258"/>
      <c r="CJ75" s="1258"/>
      <c r="CK75" s="1258"/>
      <c r="CL75" s="1258"/>
      <c r="CM75" s="1258"/>
      <c r="CN75" s="1258">
        <v>9.8000000000000007</v>
      </c>
      <c r="CO75" s="1258"/>
      <c r="CP75" s="1258"/>
      <c r="CQ75" s="1258"/>
      <c r="CR75" s="1258"/>
      <c r="CS75" s="1258"/>
      <c r="CT75" s="1258"/>
      <c r="CU75" s="1258"/>
      <c r="CV75" s="1258">
        <v>9.4</v>
      </c>
      <c r="CW75" s="1258"/>
      <c r="CX75" s="1258"/>
      <c r="CY75" s="1258"/>
      <c r="CZ75" s="1258"/>
      <c r="DA75" s="1258"/>
      <c r="DB75" s="1258"/>
      <c r="DC75" s="1258"/>
    </row>
    <row r="76" spans="2:107" ht="13.2" x14ac:dyDescent="0.2">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ht="13.2" x14ac:dyDescent="0.2">
      <c r="B77" s="372"/>
      <c r="G77" s="1253"/>
      <c r="H77" s="1253"/>
      <c r="I77" s="1253"/>
      <c r="J77" s="1253"/>
      <c r="K77" s="1273"/>
      <c r="L77" s="1273"/>
      <c r="M77" s="1273"/>
      <c r="N77" s="1273"/>
      <c r="AN77" s="1257" t="s">
        <v>568</v>
      </c>
      <c r="AO77" s="1257"/>
      <c r="AP77" s="1257"/>
      <c r="AQ77" s="1257"/>
      <c r="AR77" s="1257"/>
      <c r="AS77" s="1257"/>
      <c r="AT77" s="1257"/>
      <c r="AU77" s="1257"/>
      <c r="AV77" s="1257"/>
      <c r="AW77" s="1257"/>
      <c r="AX77" s="1257"/>
      <c r="AY77" s="1257"/>
      <c r="AZ77" s="1257"/>
      <c r="BA77" s="1257"/>
      <c r="BB77" s="1259" t="s">
        <v>566</v>
      </c>
      <c r="BC77" s="1259"/>
      <c r="BD77" s="1259"/>
      <c r="BE77" s="1259"/>
      <c r="BF77" s="1259"/>
      <c r="BG77" s="1259"/>
      <c r="BH77" s="1259"/>
      <c r="BI77" s="1259"/>
      <c r="BJ77" s="1259"/>
      <c r="BK77" s="1259"/>
      <c r="BL77" s="1259"/>
      <c r="BM77" s="1259"/>
      <c r="BN77" s="1259"/>
      <c r="BO77" s="1259"/>
      <c r="BP77" s="1258">
        <v>14.5</v>
      </c>
      <c r="BQ77" s="1258"/>
      <c r="BR77" s="1258"/>
      <c r="BS77" s="1258"/>
      <c r="BT77" s="1258"/>
      <c r="BU77" s="1258"/>
      <c r="BV77" s="1258"/>
      <c r="BW77" s="1258"/>
      <c r="BX77" s="1258">
        <v>25.2</v>
      </c>
      <c r="BY77" s="1258"/>
      <c r="BZ77" s="1258"/>
      <c r="CA77" s="1258"/>
      <c r="CB77" s="1258"/>
      <c r="CC77" s="1258"/>
      <c r="CD77" s="1258"/>
      <c r="CE77" s="1258"/>
      <c r="CF77" s="1258">
        <v>15.7</v>
      </c>
      <c r="CG77" s="1258"/>
      <c r="CH77" s="1258"/>
      <c r="CI77" s="1258"/>
      <c r="CJ77" s="1258"/>
      <c r="CK77" s="1258"/>
      <c r="CL77" s="1258"/>
      <c r="CM77" s="1258"/>
      <c r="CN77" s="1258">
        <v>10.199999999999999</v>
      </c>
      <c r="CO77" s="1258"/>
      <c r="CP77" s="1258"/>
      <c r="CQ77" s="1258"/>
      <c r="CR77" s="1258"/>
      <c r="CS77" s="1258"/>
      <c r="CT77" s="1258"/>
      <c r="CU77" s="1258"/>
      <c r="CV77" s="1258">
        <v>10.5</v>
      </c>
      <c r="CW77" s="1258"/>
      <c r="CX77" s="1258"/>
      <c r="CY77" s="1258"/>
      <c r="CZ77" s="1258"/>
      <c r="DA77" s="1258"/>
      <c r="DB77" s="1258"/>
      <c r="DC77" s="1258"/>
    </row>
    <row r="78" spans="2:107" ht="13.2" x14ac:dyDescent="0.2">
      <c r="B78" s="372"/>
      <c r="G78" s="1253"/>
      <c r="H78" s="1253"/>
      <c r="I78" s="1253"/>
      <c r="J78" s="1253"/>
      <c r="K78" s="1273"/>
      <c r="L78" s="1273"/>
      <c r="M78" s="1273"/>
      <c r="N78" s="1273"/>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ht="13.2" x14ac:dyDescent="0.2">
      <c r="B79" s="372"/>
      <c r="G79" s="1253"/>
      <c r="H79" s="1253"/>
      <c r="I79" s="1272"/>
      <c r="J79" s="1272"/>
      <c r="K79" s="1274"/>
      <c r="L79" s="1274"/>
      <c r="M79" s="1274"/>
      <c r="N79" s="1274"/>
      <c r="AN79" s="1257"/>
      <c r="AO79" s="1257"/>
      <c r="AP79" s="1257"/>
      <c r="AQ79" s="1257"/>
      <c r="AR79" s="1257"/>
      <c r="AS79" s="1257"/>
      <c r="AT79" s="1257"/>
      <c r="AU79" s="1257"/>
      <c r="AV79" s="1257"/>
      <c r="AW79" s="1257"/>
      <c r="AX79" s="1257"/>
      <c r="AY79" s="1257"/>
      <c r="AZ79" s="1257"/>
      <c r="BA79" s="1257"/>
      <c r="BB79" s="1259" t="s">
        <v>570</v>
      </c>
      <c r="BC79" s="1259"/>
      <c r="BD79" s="1259"/>
      <c r="BE79" s="1259"/>
      <c r="BF79" s="1259"/>
      <c r="BG79" s="1259"/>
      <c r="BH79" s="1259"/>
      <c r="BI79" s="1259"/>
      <c r="BJ79" s="1259"/>
      <c r="BK79" s="1259"/>
      <c r="BL79" s="1259"/>
      <c r="BM79" s="1259"/>
      <c r="BN79" s="1259"/>
      <c r="BO79" s="1259"/>
      <c r="BP79" s="1258">
        <v>8.4</v>
      </c>
      <c r="BQ79" s="1258"/>
      <c r="BR79" s="1258"/>
      <c r="BS79" s="1258"/>
      <c r="BT79" s="1258"/>
      <c r="BU79" s="1258"/>
      <c r="BV79" s="1258"/>
      <c r="BW79" s="1258"/>
      <c r="BX79" s="1258">
        <v>8.9</v>
      </c>
      <c r="BY79" s="1258"/>
      <c r="BZ79" s="1258"/>
      <c r="CA79" s="1258"/>
      <c r="CB79" s="1258"/>
      <c r="CC79" s="1258"/>
      <c r="CD79" s="1258"/>
      <c r="CE79" s="1258"/>
      <c r="CF79" s="1258">
        <v>8.9</v>
      </c>
      <c r="CG79" s="1258"/>
      <c r="CH79" s="1258"/>
      <c r="CI79" s="1258"/>
      <c r="CJ79" s="1258"/>
      <c r="CK79" s="1258"/>
      <c r="CL79" s="1258"/>
      <c r="CM79" s="1258"/>
      <c r="CN79" s="1258">
        <v>9</v>
      </c>
      <c r="CO79" s="1258"/>
      <c r="CP79" s="1258"/>
      <c r="CQ79" s="1258"/>
      <c r="CR79" s="1258"/>
      <c r="CS79" s="1258"/>
      <c r="CT79" s="1258"/>
      <c r="CU79" s="1258"/>
      <c r="CV79" s="1258">
        <v>8.9</v>
      </c>
      <c r="CW79" s="1258"/>
      <c r="CX79" s="1258"/>
      <c r="CY79" s="1258"/>
      <c r="CZ79" s="1258"/>
      <c r="DA79" s="1258"/>
      <c r="DB79" s="1258"/>
      <c r="DC79" s="1258"/>
    </row>
    <row r="80" spans="2:107" ht="13.2" x14ac:dyDescent="0.2">
      <c r="B80" s="372"/>
      <c r="G80" s="1253"/>
      <c r="H80" s="1253"/>
      <c r="I80" s="1272"/>
      <c r="J80" s="1272"/>
      <c r="K80" s="1274"/>
      <c r="L80" s="1274"/>
      <c r="M80" s="1274"/>
      <c r="N80" s="1274"/>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5o+oo+YYU5jO0yfq1cYfU36q43uqyisXu8QYNlgj9MSnF/Ww9JJs0rgwLHHAk+pGc60DGV4LDJ+dvj3v0/wzGg==" saltValue="/7GflDfloDQUtJKtKQaFx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4358F-4CE0-4508-8586-ADBAEEFCD563}">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S5u0DwJ31ZQiRov34wMGjNGQ2hhg7LjH5Erpjjl2e7sRRKu6UtQ2933hqoAzd0I0gFKDJn41ciNqdUzfTaxKJg==" saltValue="ZxI3MYVwcoUAvAwcr0pQ/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54346-C761-4EE0-8D2D-FF16EC1455E6}">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V0oN1E9ZH5tdggeTnHKTSjYArmrMqrr1a/hlbjON2YBaOsOtXNze0Py20LFUlNlpB4U4kR7Ab7kkQ/Doxf+TKw==" saltValue="FdFS0J9U5jA4abWw0da3R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523</v>
      </c>
      <c r="G2" s="139"/>
      <c r="H2" s="140"/>
    </row>
    <row r="3" spans="1:8" x14ac:dyDescent="0.2">
      <c r="A3" s="136" t="s">
        <v>516</v>
      </c>
      <c r="B3" s="141"/>
      <c r="C3" s="142"/>
      <c r="D3" s="143">
        <v>79239</v>
      </c>
      <c r="E3" s="144"/>
      <c r="F3" s="145">
        <v>128523</v>
      </c>
      <c r="G3" s="146"/>
      <c r="H3" s="147"/>
    </row>
    <row r="4" spans="1:8" x14ac:dyDescent="0.2">
      <c r="A4" s="148"/>
      <c r="B4" s="149"/>
      <c r="C4" s="150"/>
      <c r="D4" s="151">
        <v>14974</v>
      </c>
      <c r="E4" s="152"/>
      <c r="F4" s="153">
        <v>56792</v>
      </c>
      <c r="G4" s="154"/>
      <c r="H4" s="155"/>
    </row>
    <row r="5" spans="1:8" x14ac:dyDescent="0.2">
      <c r="A5" s="136" t="s">
        <v>518</v>
      </c>
      <c r="B5" s="141"/>
      <c r="C5" s="142"/>
      <c r="D5" s="143">
        <v>70001</v>
      </c>
      <c r="E5" s="144"/>
      <c r="F5" s="145">
        <v>96469</v>
      </c>
      <c r="G5" s="146"/>
      <c r="H5" s="147"/>
    </row>
    <row r="6" spans="1:8" x14ac:dyDescent="0.2">
      <c r="A6" s="148"/>
      <c r="B6" s="149"/>
      <c r="C6" s="150"/>
      <c r="D6" s="151">
        <v>19946</v>
      </c>
      <c r="E6" s="152"/>
      <c r="F6" s="153">
        <v>49775</v>
      </c>
      <c r="G6" s="154"/>
      <c r="H6" s="155"/>
    </row>
    <row r="7" spans="1:8" x14ac:dyDescent="0.2">
      <c r="A7" s="136" t="s">
        <v>519</v>
      </c>
      <c r="B7" s="141"/>
      <c r="C7" s="142"/>
      <c r="D7" s="143">
        <v>59199</v>
      </c>
      <c r="E7" s="144"/>
      <c r="F7" s="145">
        <v>85743</v>
      </c>
      <c r="G7" s="146"/>
      <c r="H7" s="147"/>
    </row>
    <row r="8" spans="1:8" x14ac:dyDescent="0.2">
      <c r="A8" s="148"/>
      <c r="B8" s="149"/>
      <c r="C8" s="150"/>
      <c r="D8" s="151">
        <v>19030</v>
      </c>
      <c r="E8" s="152"/>
      <c r="F8" s="153">
        <v>45231</v>
      </c>
      <c r="G8" s="154"/>
      <c r="H8" s="155"/>
    </row>
    <row r="9" spans="1:8" x14ac:dyDescent="0.2">
      <c r="A9" s="136" t="s">
        <v>520</v>
      </c>
      <c r="B9" s="141"/>
      <c r="C9" s="142"/>
      <c r="D9" s="143">
        <v>41719</v>
      </c>
      <c r="E9" s="144"/>
      <c r="F9" s="145">
        <v>92509</v>
      </c>
      <c r="G9" s="146"/>
      <c r="H9" s="147"/>
    </row>
    <row r="10" spans="1:8" x14ac:dyDescent="0.2">
      <c r="A10" s="148"/>
      <c r="B10" s="149"/>
      <c r="C10" s="150"/>
      <c r="D10" s="151">
        <v>12382</v>
      </c>
      <c r="E10" s="152"/>
      <c r="F10" s="153">
        <v>52274</v>
      </c>
      <c r="G10" s="154"/>
      <c r="H10" s="155"/>
    </row>
    <row r="11" spans="1:8" x14ac:dyDescent="0.2">
      <c r="A11" s="136" t="s">
        <v>521</v>
      </c>
      <c r="B11" s="141"/>
      <c r="C11" s="142"/>
      <c r="D11" s="143">
        <v>87573</v>
      </c>
      <c r="E11" s="144"/>
      <c r="F11" s="145">
        <v>98544</v>
      </c>
      <c r="G11" s="146"/>
      <c r="H11" s="147"/>
    </row>
    <row r="12" spans="1:8" x14ac:dyDescent="0.2">
      <c r="A12" s="148"/>
      <c r="B12" s="149"/>
      <c r="C12" s="156"/>
      <c r="D12" s="151">
        <v>44024</v>
      </c>
      <c r="E12" s="152"/>
      <c r="F12" s="153">
        <v>55816</v>
      </c>
      <c r="G12" s="154"/>
      <c r="H12" s="155"/>
    </row>
    <row r="13" spans="1:8" x14ac:dyDescent="0.2">
      <c r="A13" s="136"/>
      <c r="B13" s="141"/>
      <c r="C13" s="157"/>
      <c r="D13" s="158">
        <v>67546</v>
      </c>
      <c r="E13" s="159"/>
      <c r="F13" s="160">
        <v>100358</v>
      </c>
      <c r="G13" s="161"/>
      <c r="H13" s="147"/>
    </row>
    <row r="14" spans="1:8" x14ac:dyDescent="0.2">
      <c r="A14" s="148"/>
      <c r="B14" s="149"/>
      <c r="C14" s="150"/>
      <c r="D14" s="151">
        <v>22071</v>
      </c>
      <c r="E14" s="152"/>
      <c r="F14" s="153">
        <v>51978</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4.41</v>
      </c>
      <c r="C19" s="162">
        <f>ROUND(VALUE(SUBSTITUTE(実質収支比率等に係る経年分析!G$48,"▲","-")),2)</f>
        <v>6.88</v>
      </c>
      <c r="D19" s="162">
        <f>ROUND(VALUE(SUBSTITUTE(実質収支比率等に係る経年分析!H$48,"▲","-")),2)</f>
        <v>8.76</v>
      </c>
      <c r="E19" s="162">
        <f>ROUND(VALUE(SUBSTITUTE(実質収支比率等に係る経年分析!I$48,"▲","-")),2)</f>
        <v>9.17</v>
      </c>
      <c r="F19" s="162">
        <f>ROUND(VALUE(SUBSTITUTE(実質収支比率等に係る経年分析!J$48,"▲","-")),2)</f>
        <v>7.82</v>
      </c>
    </row>
    <row r="20" spans="1:11" x14ac:dyDescent="0.2">
      <c r="A20" s="162" t="s">
        <v>53</v>
      </c>
      <c r="B20" s="162">
        <f>ROUND(VALUE(SUBSTITUTE(実質収支比率等に係る経年分析!F$47,"▲","-")),2)</f>
        <v>15.21</v>
      </c>
      <c r="C20" s="162">
        <f>ROUND(VALUE(SUBSTITUTE(実質収支比率等に係る経年分析!G$47,"▲","-")),2)</f>
        <v>17.63</v>
      </c>
      <c r="D20" s="162">
        <f>ROUND(VALUE(SUBSTITUTE(実質収支比率等に係る経年分析!H$47,"▲","-")),2)</f>
        <v>18.89</v>
      </c>
      <c r="E20" s="162">
        <f>ROUND(VALUE(SUBSTITUTE(実質収支比率等に係る経年分析!I$47,"▲","-")),2)</f>
        <v>19.57</v>
      </c>
      <c r="F20" s="162">
        <f>ROUND(VALUE(SUBSTITUTE(実質収支比率等に係る経年分析!J$47,"▲","-")),2)</f>
        <v>22.24</v>
      </c>
    </row>
    <row r="21" spans="1:11" x14ac:dyDescent="0.2">
      <c r="A21" s="162" t="s">
        <v>54</v>
      </c>
      <c r="B21" s="162">
        <f>IF(ISNUMBER(VALUE(SUBSTITUTE(実質収支比率等に係る経年分析!F$49,"▲","-"))),ROUND(VALUE(SUBSTITUTE(実質収支比率等に係る経年分析!F$49,"▲","-")),2),NA())</f>
        <v>-1.01</v>
      </c>
      <c r="C21" s="162">
        <f>IF(ISNUMBER(VALUE(SUBSTITUTE(実質収支比率等に係る経年分析!G$49,"▲","-"))),ROUND(VALUE(SUBSTITUTE(実質収支比率等に係る経年分析!G$49,"▲","-")),2),NA())</f>
        <v>5.62</v>
      </c>
      <c r="D21" s="162">
        <f>IF(ISNUMBER(VALUE(SUBSTITUTE(実質収支比率等に係る経年分析!H$49,"▲","-"))),ROUND(VALUE(SUBSTITUTE(実質収支比率等に係る経年分析!H$49,"▲","-")),2),NA())</f>
        <v>2.4500000000000002</v>
      </c>
      <c r="E21" s="162">
        <f>IF(ISNUMBER(VALUE(SUBSTITUTE(実質収支比率等に係る経年分析!I$49,"▲","-"))),ROUND(VALUE(SUBSTITUTE(実質収支比率等に係る経年分析!I$49,"▲","-")),2),NA())</f>
        <v>1.22</v>
      </c>
      <c r="F21" s="162">
        <f>IF(ISNUMBER(VALUE(SUBSTITUTE(実質収支比率等に係る経年分析!J$49,"▲","-"))),ROUND(VALUE(SUBSTITUTE(実質収支比率等に係る経年分析!J$49,"▲","-")),2),NA())</f>
        <v>1.62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7.0000000000000007E-2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0.09</v>
      </c>
    </row>
    <row r="31" spans="1:11" x14ac:dyDescent="0.2">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0.38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0.37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0.34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0.11</v>
      </c>
    </row>
    <row r="32" spans="1:11" x14ac:dyDescent="0.2">
      <c r="A32" s="163" t="str">
        <f>IF(連結実質赤字比率に係る赤字・黒字の構成分析!C$38="",NA(),連結実質赤字比率に係る赤字・黒字の構成分析!C$38)</f>
        <v>病院事業会計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1.27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1.74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1.31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0.97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0.95</v>
      </c>
    </row>
    <row r="33" spans="1:16" x14ac:dyDescent="0.2">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1.18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1.47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2.58</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1.61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2.35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2.75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2.76</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4.4000000000000004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6.87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8.75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9.17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7.82</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7.08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7.75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7.68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2442</v>
      </c>
      <c r="E42" s="164"/>
      <c r="F42" s="164"/>
      <c r="G42" s="164">
        <f>'実質公債費比率（分子）の構造'!L$52</f>
        <v>2396</v>
      </c>
      <c r="H42" s="164"/>
      <c r="I42" s="164"/>
      <c r="J42" s="164">
        <f>'実質公債費比率（分子）の構造'!M$52</f>
        <v>2206</v>
      </c>
      <c r="K42" s="164"/>
      <c r="L42" s="164"/>
      <c r="M42" s="164">
        <f>'実質公債費比率（分子）の構造'!N$52</f>
        <v>2114</v>
      </c>
      <c r="N42" s="164"/>
      <c r="O42" s="164"/>
      <c r="P42" s="164">
        <f>'実質公債費比率（分子）の構造'!O$52</f>
        <v>2073</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9</v>
      </c>
      <c r="C44" s="164"/>
      <c r="D44" s="164"/>
      <c r="E44" s="164">
        <f>'実質公債費比率（分子）の構造'!L$50</f>
        <v>0</v>
      </c>
      <c r="F44" s="164"/>
      <c r="G44" s="164"/>
      <c r="H44" s="164">
        <f>'実質公債費比率（分子）の構造'!M$50</f>
        <v>0</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17</v>
      </c>
      <c r="C45" s="164"/>
      <c r="D45" s="164"/>
      <c r="E45" s="164">
        <f>'実質公債費比率（分子）の構造'!L$49</f>
        <v>22</v>
      </c>
      <c r="F45" s="164"/>
      <c r="G45" s="164"/>
      <c r="H45" s="164">
        <f>'実質公債費比率（分子）の構造'!M$49</f>
        <v>29</v>
      </c>
      <c r="I45" s="164"/>
      <c r="J45" s="164"/>
      <c r="K45" s="164">
        <f>'実質公債費比率（分子）の構造'!N$49</f>
        <v>24</v>
      </c>
      <c r="L45" s="164"/>
      <c r="M45" s="164"/>
      <c r="N45" s="164">
        <f>'実質公債費比率（分子）の構造'!O$49</f>
        <v>19</v>
      </c>
      <c r="O45" s="164"/>
      <c r="P45" s="164"/>
    </row>
    <row r="46" spans="1:16" x14ac:dyDescent="0.2">
      <c r="A46" s="164" t="s">
        <v>64</v>
      </c>
      <c r="B46" s="164">
        <f>'実質公債費比率（分子）の構造'!K$48</f>
        <v>920</v>
      </c>
      <c r="C46" s="164"/>
      <c r="D46" s="164"/>
      <c r="E46" s="164">
        <f>'実質公債費比率（分子）の構造'!L$48</f>
        <v>942</v>
      </c>
      <c r="F46" s="164"/>
      <c r="G46" s="164"/>
      <c r="H46" s="164">
        <f>'実質公債費比率（分子）の構造'!M$48</f>
        <v>971</v>
      </c>
      <c r="I46" s="164"/>
      <c r="J46" s="164"/>
      <c r="K46" s="164">
        <f>'実質公債費比率（分子）の構造'!N$48</f>
        <v>1028</v>
      </c>
      <c r="L46" s="164"/>
      <c r="M46" s="164"/>
      <c r="N46" s="164">
        <f>'実質公債費比率（分子）の構造'!O$48</f>
        <v>972</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2379</v>
      </c>
      <c r="C49" s="164"/>
      <c r="D49" s="164"/>
      <c r="E49" s="164">
        <f>'実質公債費比率（分子）の構造'!L$45</f>
        <v>2412</v>
      </c>
      <c r="F49" s="164"/>
      <c r="G49" s="164"/>
      <c r="H49" s="164">
        <f>'実質公債費比率（分子）の構造'!M$45</f>
        <v>2384</v>
      </c>
      <c r="I49" s="164"/>
      <c r="J49" s="164"/>
      <c r="K49" s="164">
        <f>'実質公債費比率（分子）の構造'!N$45</f>
        <v>2136</v>
      </c>
      <c r="L49" s="164"/>
      <c r="M49" s="164"/>
      <c r="N49" s="164">
        <f>'実質公債費比率（分子）の構造'!O$45</f>
        <v>1951</v>
      </c>
      <c r="O49" s="164"/>
      <c r="P49" s="164"/>
    </row>
    <row r="50" spans="1:16" x14ac:dyDescent="0.2">
      <c r="A50" s="164" t="s">
        <v>67</v>
      </c>
      <c r="B50" s="164" t="e">
        <f>NA()</f>
        <v>#N/A</v>
      </c>
      <c r="C50" s="164">
        <f>IF(ISNUMBER('実質公債費比率（分子）の構造'!K$53),'実質公債費比率（分子）の構造'!K$53,NA())</f>
        <v>883</v>
      </c>
      <c r="D50" s="164" t="e">
        <f>NA()</f>
        <v>#N/A</v>
      </c>
      <c r="E50" s="164" t="e">
        <f>NA()</f>
        <v>#N/A</v>
      </c>
      <c r="F50" s="164">
        <f>IF(ISNUMBER('実質公債費比率（分子）の構造'!L$53),'実質公債費比率（分子）の構造'!L$53,NA())</f>
        <v>980</v>
      </c>
      <c r="G50" s="164" t="e">
        <f>NA()</f>
        <v>#N/A</v>
      </c>
      <c r="H50" s="164" t="e">
        <f>NA()</f>
        <v>#N/A</v>
      </c>
      <c r="I50" s="164">
        <f>IF(ISNUMBER('実質公債費比率（分子）の構造'!M$53),'実質公債費比率（分子）の構造'!M$53,NA())</f>
        <v>1178</v>
      </c>
      <c r="J50" s="164" t="e">
        <f>NA()</f>
        <v>#N/A</v>
      </c>
      <c r="K50" s="164" t="e">
        <f>NA()</f>
        <v>#N/A</v>
      </c>
      <c r="L50" s="164">
        <f>IF(ISNUMBER('実質公債費比率（分子）の構造'!N$53),'実質公債費比率（分子）の構造'!N$53,NA())</f>
        <v>1074</v>
      </c>
      <c r="M50" s="164" t="e">
        <f>NA()</f>
        <v>#N/A</v>
      </c>
      <c r="N50" s="164" t="e">
        <f>NA()</f>
        <v>#N/A</v>
      </c>
      <c r="O50" s="164">
        <f>IF(ISNUMBER('実質公債費比率（分子）の構造'!O$53),'実質公債費比率（分子）の構造'!O$53,NA())</f>
        <v>869</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26820</v>
      </c>
      <c r="E56" s="163"/>
      <c r="F56" s="163"/>
      <c r="G56" s="163">
        <f>'将来負担比率（分子）の構造'!J$52</f>
        <v>25568</v>
      </c>
      <c r="H56" s="163"/>
      <c r="I56" s="163"/>
      <c r="J56" s="163">
        <f>'将来負担比率（分子）の構造'!K$52</f>
        <v>24915</v>
      </c>
      <c r="K56" s="163"/>
      <c r="L56" s="163"/>
      <c r="M56" s="163">
        <f>'将来負担比率（分子）の構造'!L$52</f>
        <v>24695</v>
      </c>
      <c r="N56" s="163"/>
      <c r="O56" s="163"/>
      <c r="P56" s="163">
        <f>'将来負担比率（分子）の構造'!M$52</f>
        <v>25260</v>
      </c>
    </row>
    <row r="57" spans="1:16" x14ac:dyDescent="0.2">
      <c r="A57" s="163" t="s">
        <v>42</v>
      </c>
      <c r="B57" s="163"/>
      <c r="C57" s="163"/>
      <c r="D57" s="163">
        <f>'将来負担比率（分子）の構造'!I$51</f>
        <v>1535</v>
      </c>
      <c r="E57" s="163"/>
      <c r="F57" s="163"/>
      <c r="G57" s="163">
        <f>'将来負担比率（分子）の構造'!J$51</f>
        <v>1380</v>
      </c>
      <c r="H57" s="163"/>
      <c r="I57" s="163"/>
      <c r="J57" s="163">
        <f>'将来負担比率（分子）の構造'!K$51</f>
        <v>1225</v>
      </c>
      <c r="K57" s="163"/>
      <c r="L57" s="163"/>
      <c r="M57" s="163">
        <f>'将来負担比率（分子）の構造'!L$51</f>
        <v>1071</v>
      </c>
      <c r="N57" s="163"/>
      <c r="O57" s="163"/>
      <c r="P57" s="163">
        <f>'将来負担比率（分子）の構造'!M$51</f>
        <v>918</v>
      </c>
    </row>
    <row r="58" spans="1:16" x14ac:dyDescent="0.2">
      <c r="A58" s="163" t="s">
        <v>41</v>
      </c>
      <c r="B58" s="163"/>
      <c r="C58" s="163"/>
      <c r="D58" s="163">
        <f>'将来負担比率（分子）の構造'!I$50</f>
        <v>5721</v>
      </c>
      <c r="E58" s="163"/>
      <c r="F58" s="163"/>
      <c r="G58" s="163">
        <f>'将来負担比率（分子）の構造'!J$50</f>
        <v>6805</v>
      </c>
      <c r="H58" s="163"/>
      <c r="I58" s="163"/>
      <c r="J58" s="163">
        <f>'将来負担比率（分子）の構造'!K$50</f>
        <v>7749</v>
      </c>
      <c r="K58" s="163"/>
      <c r="L58" s="163"/>
      <c r="M58" s="163">
        <f>'将来負担比率（分子）の構造'!L$50</f>
        <v>8461</v>
      </c>
      <c r="N58" s="163"/>
      <c r="O58" s="163"/>
      <c r="P58" s="163">
        <f>'将来負担比率（分子）の構造'!M$50</f>
        <v>9023</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4705</v>
      </c>
      <c r="C62" s="163"/>
      <c r="D62" s="163"/>
      <c r="E62" s="163">
        <f>'将来負担比率（分子）の構造'!J$45</f>
        <v>4604</v>
      </c>
      <c r="F62" s="163"/>
      <c r="G62" s="163"/>
      <c r="H62" s="163">
        <f>'将来負担比率（分子）の構造'!K$45</f>
        <v>4163</v>
      </c>
      <c r="I62" s="163"/>
      <c r="J62" s="163"/>
      <c r="K62" s="163">
        <f>'将来負担比率（分子）の構造'!L$45</f>
        <v>3827</v>
      </c>
      <c r="L62" s="163"/>
      <c r="M62" s="163"/>
      <c r="N62" s="163">
        <f>'将来負担比率（分子）の構造'!M$45</f>
        <v>3758</v>
      </c>
      <c r="O62" s="163"/>
      <c r="P62" s="163"/>
    </row>
    <row r="63" spans="1:16" x14ac:dyDescent="0.2">
      <c r="A63" s="163" t="s">
        <v>34</v>
      </c>
      <c r="B63" s="163">
        <f>'将来負担比率（分子）の構造'!I$44</f>
        <v>348</v>
      </c>
      <c r="C63" s="163"/>
      <c r="D63" s="163"/>
      <c r="E63" s="163">
        <f>'将来負担比率（分子）の構造'!J$44</f>
        <v>385</v>
      </c>
      <c r="F63" s="163"/>
      <c r="G63" s="163"/>
      <c r="H63" s="163">
        <f>'将来負担比率（分子）の構造'!K$44</f>
        <v>373</v>
      </c>
      <c r="I63" s="163"/>
      <c r="J63" s="163"/>
      <c r="K63" s="163">
        <f>'将来負担比率（分子）の構造'!L$44</f>
        <v>352</v>
      </c>
      <c r="L63" s="163"/>
      <c r="M63" s="163"/>
      <c r="N63" s="163">
        <f>'将来負担比率（分子）の構造'!M$44</f>
        <v>591</v>
      </c>
      <c r="O63" s="163"/>
      <c r="P63" s="163"/>
    </row>
    <row r="64" spans="1:16" x14ac:dyDescent="0.2">
      <c r="A64" s="163" t="s">
        <v>33</v>
      </c>
      <c r="B64" s="163">
        <f>'将来負担比率（分子）の構造'!I$43</f>
        <v>20312</v>
      </c>
      <c r="C64" s="163"/>
      <c r="D64" s="163"/>
      <c r="E64" s="163">
        <f>'将来負担比率（分子）の構造'!J$43</f>
        <v>18692</v>
      </c>
      <c r="F64" s="163"/>
      <c r="G64" s="163"/>
      <c r="H64" s="163">
        <f>'将来負担比率（分子）の構造'!K$43</f>
        <v>17757</v>
      </c>
      <c r="I64" s="163"/>
      <c r="J64" s="163"/>
      <c r="K64" s="163">
        <f>'将来負担比率（分子）の構造'!L$43</f>
        <v>17302</v>
      </c>
      <c r="L64" s="163"/>
      <c r="M64" s="163"/>
      <c r="N64" s="163">
        <f>'将来負担比率（分子）の構造'!M$43</f>
        <v>16693</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21737</v>
      </c>
      <c r="C66" s="163"/>
      <c r="D66" s="163"/>
      <c r="E66" s="163">
        <f>'将来負担比率（分子）の構造'!J$41</f>
        <v>20729</v>
      </c>
      <c r="F66" s="163"/>
      <c r="G66" s="163"/>
      <c r="H66" s="163">
        <f>'将来負担比率（分子）の構造'!K$41</f>
        <v>19736</v>
      </c>
      <c r="I66" s="163"/>
      <c r="J66" s="163"/>
      <c r="K66" s="163">
        <f>'将来負担比率（分子）の構造'!L$41</f>
        <v>19178</v>
      </c>
      <c r="L66" s="163"/>
      <c r="M66" s="163"/>
      <c r="N66" s="163">
        <f>'将来負担比率（分子）の構造'!M$41</f>
        <v>21628</v>
      </c>
      <c r="O66" s="163"/>
      <c r="P66" s="163"/>
    </row>
    <row r="67" spans="1:16" x14ac:dyDescent="0.2">
      <c r="A67" s="163" t="s">
        <v>71</v>
      </c>
      <c r="B67" s="163" t="e">
        <f>NA()</f>
        <v>#N/A</v>
      </c>
      <c r="C67" s="163">
        <f>IF(ISNUMBER('将来負担比率（分子）の構造'!I$53), IF('将来負担比率（分子）の構造'!I$53 &lt; 0, 0, '将来負担比率（分子）の構造'!I$53), NA())</f>
        <v>13026</v>
      </c>
      <c r="D67" s="163" t="e">
        <f>NA()</f>
        <v>#N/A</v>
      </c>
      <c r="E67" s="163" t="e">
        <f>NA()</f>
        <v>#N/A</v>
      </c>
      <c r="F67" s="163">
        <f>IF(ISNUMBER('将来負担比率（分子）の構造'!J$53), IF('将来負担比率（分子）の構造'!J$53 &lt; 0, 0, '将来負担比率（分子）の構造'!J$53), NA())</f>
        <v>10657</v>
      </c>
      <c r="G67" s="163" t="e">
        <f>NA()</f>
        <v>#N/A</v>
      </c>
      <c r="H67" s="163" t="e">
        <f>NA()</f>
        <v>#N/A</v>
      </c>
      <c r="I67" s="163">
        <f>IF(ISNUMBER('将来負担比率（分子）の構造'!K$53), IF('将来負担比率（分子）の構造'!K$53 &lt; 0, 0, '将来負担比率（分子）の構造'!K$53), NA())</f>
        <v>8141</v>
      </c>
      <c r="J67" s="163" t="e">
        <f>NA()</f>
        <v>#N/A</v>
      </c>
      <c r="K67" s="163" t="e">
        <f>NA()</f>
        <v>#N/A</v>
      </c>
      <c r="L67" s="163">
        <f>IF(ISNUMBER('将来負担比率（分子）の構造'!L$53), IF('将来負担比率（分子）の構造'!L$53 &lt; 0, 0, '将来負担比率（分子）の構造'!L$53), NA())</f>
        <v>6433</v>
      </c>
      <c r="M67" s="163" t="e">
        <f>NA()</f>
        <v>#N/A</v>
      </c>
      <c r="N67" s="163" t="e">
        <f>NA()</f>
        <v>#N/A</v>
      </c>
      <c r="O67" s="163">
        <f>IF(ISNUMBER('将来負担比率（分子）の構造'!M$53), IF('将来負担比率（分子）の構造'!M$53 &lt; 0, 0, '将来負担比率（分子）の構造'!M$53), NA())</f>
        <v>7469</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2462</v>
      </c>
      <c r="C72" s="167">
        <f>基金残高に係る経年分析!G55</f>
        <v>2562</v>
      </c>
      <c r="D72" s="167">
        <f>基金残高に係る経年分析!H55</f>
        <v>2943</v>
      </c>
    </row>
    <row r="73" spans="1:16" x14ac:dyDescent="0.2">
      <c r="A73" s="166" t="s">
        <v>74</v>
      </c>
      <c r="B73" s="167">
        <f>基金残高に係る経年分析!F56</f>
        <v>367</v>
      </c>
      <c r="C73" s="167">
        <f>基金残高に係る経年分析!G56</f>
        <v>426</v>
      </c>
      <c r="D73" s="167">
        <f>基金残高に係る経年分析!H56</f>
        <v>472</v>
      </c>
    </row>
    <row r="74" spans="1:16" x14ac:dyDescent="0.2">
      <c r="A74" s="166" t="s">
        <v>75</v>
      </c>
      <c r="B74" s="167">
        <f>基金残高に係る経年分析!F57</f>
        <v>6572</v>
      </c>
      <c r="C74" s="167">
        <f>基金残高に係る経年分析!G57</f>
        <v>6722</v>
      </c>
      <c r="D74" s="167">
        <f>基金残高に係る経年分析!H57</f>
        <v>6734</v>
      </c>
    </row>
  </sheetData>
  <sheetProtection algorithmName="SHA-512" hashValue="ZBMpXoVCu/XtXMQ7HkI3dJ3G75rWBCbFuJkLMnlCf7X2aEEtqQ9IRkcAY/iLFfyNddBfDcj/s2J9xyfxk5j9Sw==" saltValue="tJFe3URx8/iwi6oRFuHZM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mail　kanzai</cp:lastModifiedBy>
  <cp:lastPrinted>2026-03-09T08:06:38Z</cp:lastPrinted>
  <dcterms:created xsi:type="dcterms:W3CDTF">2026-02-23T06:10:54Z</dcterms:created>
  <dcterms:modified xsi:type="dcterms:W3CDTF">2026-09-30T01:00:37Z</dcterms:modified>
  <cp:category/>
</cp:coreProperties>
</file>