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54号\"/>
    </mc:Choice>
  </mc:AlternateContent>
  <xr:revisionPtr revIDLastSave="0" documentId="13_ncr:1_{24C24898-B22A-40D6-BEDB-DB3FD1A94770}" xr6:coauthVersionLast="47" xr6:coauthVersionMax="47" xr10:uidLastSave="{00000000-0000-0000-0000-000000000000}"/>
  <bookViews>
    <workbookView xWindow="-28920" yWindow="-120" windowWidth="29040" windowHeight="15720" xr2:uid="{67B0D1ED-5B33-478E-8D36-A5456C3E853F}"/>
  </bookViews>
  <sheets>
    <sheet name="54分田便" sheetId="1" r:id="rId1"/>
  </sheets>
  <definedNames>
    <definedName name="_xlnm.Print_Area" localSheetId="0">'54分田便'!$A$1:$J$59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J32" i="1"/>
  <c r="J31" i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J24" i="1"/>
  <c r="J23" i="1"/>
  <c r="J22" i="1"/>
  <c r="J34" i="1" s="1"/>
  <c r="C14" i="1"/>
  <c r="B39" i="1" l="1"/>
  <c r="J35" i="1"/>
  <c r="J36" i="1" s="1"/>
  <c r="B48" i="1" l="1"/>
  <c r="F48" i="1" s="1"/>
  <c r="B47" i="1"/>
  <c r="F47" i="1" s="1"/>
  <c r="F49" i="1" s="1"/>
  <c r="F50" i="1" l="1"/>
  <c r="F51" i="1" s="1"/>
  <c r="C16" i="1"/>
</calcChain>
</file>

<file path=xl/sharedStrings.xml><?xml version="1.0" encoding="utf-8"?>
<sst xmlns="http://schemas.openxmlformats.org/spreadsheetml/2006/main" count="100" uniqueCount="69">
  <si>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</si>
  <si>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</si>
  <si>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学教委第54号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</si>
  <si>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水原中学校（分田便）通学バス運行業務委託</t>
    <rPh sb="0" eb="2">
      <t>スイバラ</t>
    </rPh>
    <rPh sb="2" eb="3">
      <t>チュウ</t>
    </rPh>
    <rPh sb="3" eb="5">
      <t>ガッコウ</t>
    </rPh>
    <rPh sb="6" eb="7">
      <t>ブン</t>
    </rPh>
    <rPh sb="7" eb="8">
      <t>タ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</si>
  <si>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</si>
  <si>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</si>
  <si>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分田ほか</t>
    <rPh sb="0" eb="2">
      <t>ブンダ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</si>
  <si>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</si>
  <si>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（１）運行経路・・・水原中学校（分田便）　　</t>
    <rPh sb="3" eb="5">
      <t>ウンコウ</t>
    </rPh>
    <rPh sb="5" eb="7">
      <t>ケイロ</t>
    </rPh>
    <rPh sb="10" eb="12">
      <t>スイバラ</t>
    </rPh>
    <rPh sb="12" eb="13">
      <t>チュウ</t>
    </rPh>
    <rPh sb="13" eb="15">
      <t>ガッコウ</t>
    </rPh>
    <rPh sb="16" eb="17">
      <t>ブン</t>
    </rPh>
    <rPh sb="17" eb="18">
      <t>タ</t>
    </rPh>
    <rPh sb="18" eb="19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</si>
  <si>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</si>
  <si>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</si>
  <si>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</si>
  <si>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（５）対象地区・・・上江端、新座、分田一～分田八、分田学校町、上福岡、西岡、水ヶ曽根、山本新、水原寺社、熊居新田、切梅新田</t>
    <rPh sb="3" eb="5">
      <t>タイショウ</t>
    </rPh>
    <rPh sb="5" eb="7">
      <t>チク</t>
    </rPh>
    <rPh sb="10" eb="11">
      <t>カミ</t>
    </rPh>
    <rPh sb="11" eb="13">
      <t>エバタ</t>
    </rPh>
    <rPh sb="14" eb="15">
      <t>シン</t>
    </rPh>
    <rPh sb="15" eb="16">
      <t>ザ</t>
    </rPh>
    <rPh sb="17" eb="18">
      <t>ブン</t>
    </rPh>
    <rPh sb="18" eb="19">
      <t>タ</t>
    </rPh>
    <rPh sb="19" eb="20">
      <t>イチ</t>
    </rPh>
    <rPh sb="21" eb="22">
      <t>ブン</t>
    </rPh>
    <rPh sb="22" eb="23">
      <t>タ</t>
    </rPh>
    <rPh sb="23" eb="24">
      <t>８</t>
    </rPh>
    <rPh sb="25" eb="26">
      <t>ブン</t>
    </rPh>
    <rPh sb="26" eb="27">
      <t>タ</t>
    </rPh>
    <rPh sb="27" eb="30">
      <t>ガッコウチョウ</t>
    </rPh>
    <rPh sb="31" eb="32">
      <t>カミ</t>
    </rPh>
    <rPh sb="32" eb="34">
      <t>フクオカ</t>
    </rPh>
    <rPh sb="35" eb="37">
      <t>ニシオカ</t>
    </rPh>
    <rPh sb="38" eb="39">
      <t>スイ</t>
    </rPh>
    <rPh sb="40" eb="42">
      <t>ソネ</t>
    </rPh>
    <rPh sb="43" eb="45">
      <t>ヤマモト</t>
    </rPh>
    <rPh sb="45" eb="46">
      <t>シン</t>
    </rPh>
    <rPh sb="47" eb="49">
      <t>スイバラ</t>
    </rPh>
    <rPh sb="49" eb="51">
      <t>ジシャ</t>
    </rPh>
    <rPh sb="52" eb="53">
      <t>クマ</t>
    </rPh>
    <rPh sb="53" eb="54">
      <t>イ</t>
    </rPh>
    <rPh sb="54" eb="56">
      <t>シンデン</t>
    </rPh>
    <rPh sb="57" eb="58">
      <t>キ</t>
    </rPh>
    <rPh sb="58" eb="59">
      <t>ウメ</t>
    </rPh>
    <rPh sb="59" eb="61">
      <t>シンデン</t>
    </rPh>
    <phoneticPr fontId="7"/>
  </si>
  <si>
    <t>（６）対象人数（見込数）・・・（R3年度）54名、（R4年度）49名、（R5年度）46名、（R6年度）38名、（R7年度）37名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</si>
  <si>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</si>
  <si>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</si>
  <si>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</si>
  <si>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積算額  ￥</t>
    <rPh sb="4" eb="6">
      <t>セキサン</t>
    </rPh>
    <rPh sb="6" eb="7">
      <t>ガク</t>
    </rPh>
    <phoneticPr fontId="3"/>
  </si>
  <si>
    <t>　　　　　　　　（下表Ｃの額）</t>
    <phoneticPr fontId="3"/>
  </si>
  <si>
    <t>【見積明細】　　　　　　　　　　　　　　　　　　　　　　　　　　　　　　　（単位：円）</t>
    <phoneticPr fontId="3"/>
  </si>
  <si>
    <t>水原中学校</t>
    <rPh sb="0" eb="2">
      <t>スイバラ</t>
    </rPh>
    <rPh sb="2" eb="3">
      <t>チュウ</t>
    </rPh>
    <rPh sb="3" eb="5">
      <t>ガッコウ</t>
    </rPh>
    <phoneticPr fontId="3"/>
  </si>
  <si>
    <t>分田便</t>
    <rPh sb="0" eb="2">
      <t>ブンタ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</si>
  <si>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</si>
  <si>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</si>
  <si>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</si>
  <si>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</si>
  <si>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</si>
  <si>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</si>
  <si>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</si>
  <si>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</si>
  <si>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</si>
  <si>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</si>
  <si>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</si>
  <si>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</si>
  <si>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</si>
  <si>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</si>
  <si>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</si>
  <si>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</si>
  <si>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</si>
  <si>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</si>
  <si>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</si>
  <si>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</si>
  <si>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</si>
  <si>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</si>
  <si>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</si>
  <si>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</si>
  <si>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</si>
  <si>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</si>
  <si>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</si>
  <si>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</si>
  <si>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</si>
  <si>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</si>
  <si>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</si>
  <si>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</si>
  <si>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</si>
  <si>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</si>
  <si>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</si>
  <si>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A×B　</t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</si>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</sst>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176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0" borderId="17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B1FE8-536F-4996-BD12-2AD9F5ED1B77}">
  <dimension ref="A1:IV60"/>
  <sheetViews>
    <sheetView tabSelected="1" view="pageBreakPreview" topLeftCell="A37" zoomScaleNormal="100" zoomScaleSheetLayoutView="100" workbookViewId="0">
      <selection activeCell="A9" sqref="A9:J9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6" t="s">
        <v>8</v>
      </c>
      <c r="B7" s="86"/>
      <c r="C7" s="86"/>
      <c r="D7" s="86"/>
      <c r="E7" s="86"/>
      <c r="F7" s="86"/>
      <c r="G7" s="86"/>
      <c r="H7" s="86"/>
      <c r="I7" s="86"/>
      <c r="J7" s="87"/>
    </row>
    <row r="8" spans="1:256" s="6" customFormat="1" ht="20.100000000000001" hidden="1" customHeight="1" x14ac:dyDescent="0.45">
      <c r="A8" s="86" t="s">
        <v>9</v>
      </c>
      <c r="B8" s="86"/>
      <c r="C8" s="86"/>
      <c r="D8" s="86"/>
      <c r="E8" s="86"/>
      <c r="F8" s="86"/>
      <c r="G8" s="86"/>
      <c r="H8" s="86"/>
      <c r="I8" s="86"/>
      <c r="J8" s="87"/>
    </row>
    <row r="9" spans="1:256" s="6" customFormat="1" ht="20.100000000000001" hidden="1" customHeight="1" x14ac:dyDescent="0.45">
      <c r="A9" s="86" t="s">
        <v>10</v>
      </c>
      <c r="B9" s="86"/>
      <c r="C9" s="86"/>
      <c r="D9" s="86"/>
      <c r="E9" s="86"/>
      <c r="F9" s="86"/>
      <c r="G9" s="86"/>
      <c r="H9" s="86"/>
      <c r="I9" s="86"/>
      <c r="J9" s="87"/>
    </row>
    <row r="10" spans="1:256" s="6" customFormat="1" ht="20.100000000000001" hidden="1" customHeight="1" x14ac:dyDescent="0.45">
      <c r="A10" s="86" t="s">
        <v>11</v>
      </c>
      <c r="B10" s="86"/>
      <c r="C10" s="86"/>
      <c r="D10" s="86"/>
      <c r="E10" s="86"/>
      <c r="F10" s="86"/>
      <c r="G10" s="86"/>
      <c r="H10" s="86"/>
      <c r="I10" s="86"/>
      <c r="J10" s="87"/>
    </row>
    <row r="11" spans="1:256" s="6" customFormat="1" ht="20.100000000000001" hidden="1" customHeight="1" x14ac:dyDescent="0.45">
      <c r="A11" s="86" t="s">
        <v>12</v>
      </c>
      <c r="B11" s="86"/>
      <c r="C11" s="86"/>
      <c r="D11" s="86"/>
      <c r="E11" s="86"/>
      <c r="F11" s="86"/>
      <c r="G11" s="86"/>
      <c r="H11" s="86"/>
      <c r="I11" s="86"/>
      <c r="J11" s="87"/>
    </row>
    <row r="12" spans="1:256" s="6" customFormat="1" ht="20.100000000000001" hidden="1" customHeight="1" x14ac:dyDescent="0.45">
      <c r="A12" s="86" t="s">
        <v>13</v>
      </c>
      <c r="B12" s="86"/>
      <c r="C12" s="86"/>
      <c r="D12" s="86"/>
      <c r="E12" s="86"/>
      <c r="F12" s="86"/>
      <c r="G12" s="86"/>
      <c r="H12" s="86"/>
      <c r="I12" s="86"/>
      <c r="J12" s="87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2" t="s">
        <v>14</v>
      </c>
      <c r="B14" s="82"/>
      <c r="C14" s="83" t="e">
        <f>#REF!</f>
        <v>#REF!</v>
      </c>
      <c r="D14" s="84"/>
      <c r="E14" s="84"/>
      <c r="F14" s="85" t="s">
        <v>15</v>
      </c>
      <c r="G14" s="84"/>
      <c r="H14" s="84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4.9" hidden="1" customHeight="1" x14ac:dyDescent="0.45">
      <c r="A16" s="82" t="s">
        <v>17</v>
      </c>
      <c r="B16" s="82"/>
      <c r="C16" s="83">
        <f>F49</f>
        <v>0</v>
      </c>
      <c r="D16" s="84"/>
      <c r="E16" s="84"/>
      <c r="F16" s="85" t="s">
        <v>15</v>
      </c>
      <c r="G16" s="84"/>
      <c r="H16" s="84"/>
      <c r="I16" s="7"/>
      <c r="J16" s="7"/>
    </row>
    <row r="17" spans="1:10" s="4" customFormat="1" ht="15" hidden="1" customHeight="1" x14ac:dyDescent="0.45">
      <c r="A17" s="53" t="s">
        <v>18</v>
      </c>
      <c r="B17" s="53"/>
      <c r="C17" s="53"/>
      <c r="D17" s="53"/>
      <c r="E17" s="53"/>
      <c r="F17" s="53"/>
      <c r="G17" s="53"/>
      <c r="H17" s="53"/>
      <c r="I17" s="53"/>
      <c r="J17" s="53"/>
    </row>
    <row r="18" spans="1:10" ht="18" customHeight="1" x14ac:dyDescent="0.45">
      <c r="A18" s="85" t="s">
        <v>19</v>
      </c>
      <c r="B18" s="85"/>
      <c r="C18" s="85"/>
      <c r="D18" s="85"/>
      <c r="E18" s="85"/>
      <c r="F18" s="85"/>
      <c r="G18" s="85"/>
      <c r="H18" s="85"/>
      <c r="I18" s="85"/>
      <c r="J18" s="85"/>
    </row>
    <row r="19" spans="1:10" ht="17.25" customHeight="1" x14ac:dyDescent="0.45">
      <c r="A19" s="72" t="s">
        <v>20</v>
      </c>
      <c r="B19" s="72"/>
      <c r="C19" s="72" t="s">
        <v>21</v>
      </c>
      <c r="D19" s="72"/>
      <c r="E19" s="72"/>
      <c r="F19" s="72"/>
      <c r="G19" s="72"/>
      <c r="H19" s="72"/>
      <c r="I19" s="72"/>
      <c r="J19" s="72"/>
    </row>
    <row r="20" spans="1:10" ht="17.25" customHeight="1" x14ac:dyDescent="0.45">
      <c r="A20" s="72" t="s">
        <v>22</v>
      </c>
      <c r="B20" s="72"/>
      <c r="C20" s="72" t="s">
        <v>23</v>
      </c>
      <c r="D20" s="72" t="s">
        <v>24</v>
      </c>
      <c r="E20" s="79" t="s">
        <v>25</v>
      </c>
      <c r="F20" s="80"/>
      <c r="G20" s="80"/>
      <c r="H20" s="80"/>
      <c r="I20" s="81"/>
      <c r="J20" s="8" t="s">
        <v>26</v>
      </c>
    </row>
    <row r="21" spans="1:10" ht="17.25" customHeight="1" x14ac:dyDescent="0.45">
      <c r="A21" s="72"/>
      <c r="B21" s="72"/>
      <c r="C21" s="72"/>
      <c r="D21" s="72"/>
      <c r="E21" s="79" t="s">
        <v>27</v>
      </c>
      <c r="F21" s="80"/>
      <c r="G21" s="80"/>
      <c r="H21" s="80"/>
      <c r="I21" s="81"/>
      <c r="J21" s="8" t="s">
        <v>28</v>
      </c>
    </row>
    <row r="22" spans="1:10" ht="18" customHeight="1" x14ac:dyDescent="0.45">
      <c r="A22" s="72" t="s">
        <v>29</v>
      </c>
      <c r="B22" s="72"/>
      <c r="C22" s="8" t="s">
        <v>30</v>
      </c>
      <c r="D22" s="9"/>
      <c r="E22" s="10"/>
      <c r="F22" s="11"/>
      <c r="G22" s="11"/>
      <c r="H22" s="11">
        <v>1</v>
      </c>
      <c r="I22" s="12" t="s">
        <v>31</v>
      </c>
      <c r="J22" s="9">
        <f>D22*H22</f>
        <v>0</v>
      </c>
    </row>
    <row r="23" spans="1:10" ht="18" customHeight="1" x14ac:dyDescent="0.45">
      <c r="A23" s="72"/>
      <c r="B23" s="72"/>
      <c r="C23" s="8" t="s">
        <v>32</v>
      </c>
      <c r="D23" s="9"/>
      <c r="E23" s="10"/>
      <c r="F23" s="11"/>
      <c r="G23" s="11"/>
      <c r="H23" s="11">
        <v>1</v>
      </c>
      <c r="I23" s="12" t="s">
        <v>31</v>
      </c>
      <c r="J23" s="9">
        <f t="shared" ref="J23:J33" si="0">D23*H23</f>
        <v>0</v>
      </c>
    </row>
    <row r="24" spans="1:10" ht="18" customHeight="1" x14ac:dyDescent="0.45">
      <c r="A24" s="72"/>
      <c r="B24" s="72"/>
      <c r="C24" s="8" t="s">
        <v>33</v>
      </c>
      <c r="D24" s="9"/>
      <c r="E24" s="10"/>
      <c r="F24" s="11"/>
      <c r="G24" s="11"/>
      <c r="H24" s="11">
        <v>1</v>
      </c>
      <c r="I24" s="12" t="s">
        <v>31</v>
      </c>
      <c r="J24" s="9">
        <f t="shared" si="0"/>
        <v>0</v>
      </c>
    </row>
    <row r="25" spans="1:10" ht="18" customHeight="1" x14ac:dyDescent="0.45">
      <c r="A25" s="72" t="s">
        <v>34</v>
      </c>
      <c r="B25" s="73" t="s">
        <v>35</v>
      </c>
      <c r="C25" s="8" t="s">
        <v>30</v>
      </c>
      <c r="D25" s="9"/>
      <c r="E25" s="13"/>
      <c r="F25" s="11" t="s">
        <v>36</v>
      </c>
      <c r="G25" s="14">
        <v>3</v>
      </c>
      <c r="H25" s="15">
        <f>ROUNDUP(E25*G25,-1)</f>
        <v>0</v>
      </c>
      <c r="I25" s="16" t="s">
        <v>37</v>
      </c>
      <c r="J25" s="9">
        <f>D25*H25</f>
        <v>0</v>
      </c>
    </row>
    <row r="26" spans="1:10" ht="18" customHeight="1" x14ac:dyDescent="0.45">
      <c r="A26" s="72"/>
      <c r="B26" s="74"/>
      <c r="C26" s="8" t="s">
        <v>32</v>
      </c>
      <c r="D26" s="9"/>
      <c r="E26" s="13"/>
      <c r="F26" s="11" t="s">
        <v>36</v>
      </c>
      <c r="G26" s="14">
        <v>3</v>
      </c>
      <c r="H26" s="15">
        <f t="shared" ref="H26:H27" si="1">ROUNDUP(E26*G26,-1)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72"/>
      <c r="B27" s="74"/>
      <c r="C27" s="8" t="s">
        <v>33</v>
      </c>
      <c r="D27" s="9"/>
      <c r="E27" s="13"/>
      <c r="F27" s="11" t="s">
        <v>36</v>
      </c>
      <c r="G27" s="14">
        <v>3</v>
      </c>
      <c r="H27" s="15">
        <f t="shared" si="1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72"/>
      <c r="B28" s="73" t="s">
        <v>38</v>
      </c>
      <c r="C28" s="8" t="s">
        <v>30</v>
      </c>
      <c r="D28" s="9"/>
      <c r="E28" s="13"/>
      <c r="F28" s="11" t="s">
        <v>36</v>
      </c>
      <c r="G28" s="14">
        <v>3</v>
      </c>
      <c r="H28" s="15">
        <f>IF(E28="",0,IF(ROUND(E28*G28/60,0)&gt;3,ROUND(E28*G28/60,0),3))</f>
        <v>0</v>
      </c>
      <c r="I28" s="16" t="s">
        <v>39</v>
      </c>
      <c r="J28" s="9">
        <f t="shared" si="0"/>
        <v>0</v>
      </c>
    </row>
    <row r="29" spans="1:10" ht="18" customHeight="1" x14ac:dyDescent="0.45">
      <c r="A29" s="72"/>
      <c r="B29" s="74"/>
      <c r="C29" s="8" t="s">
        <v>32</v>
      </c>
      <c r="D29" s="9"/>
      <c r="E29" s="17"/>
      <c r="F29" s="11" t="s">
        <v>36</v>
      </c>
      <c r="G29" s="14">
        <v>3</v>
      </c>
      <c r="H29" s="15">
        <f>IF(E29="",0,IF(ROUND(E29*G29/60,0)&gt;3,ROUND(E29*G29/60,0),3))</f>
        <v>0</v>
      </c>
      <c r="I29" s="16" t="s">
        <v>39</v>
      </c>
      <c r="J29" s="9">
        <f t="shared" si="0"/>
        <v>0</v>
      </c>
    </row>
    <row r="30" spans="1:10" ht="18" customHeight="1" x14ac:dyDescent="0.45">
      <c r="A30" s="72"/>
      <c r="B30" s="74"/>
      <c r="C30" s="8" t="s">
        <v>33</v>
      </c>
      <c r="D30" s="9"/>
      <c r="E30" s="13"/>
      <c r="F30" s="11" t="s">
        <v>36</v>
      </c>
      <c r="G30" s="14">
        <v>3</v>
      </c>
      <c r="H30" s="15">
        <f t="shared" ref="H30" si="2">IF(E30="",0,IF(ROUND(E30*G30/60,0)&gt;3,ROUND(E30*G30/60,0),3))</f>
        <v>0</v>
      </c>
      <c r="I30" s="16" t="s">
        <v>39</v>
      </c>
      <c r="J30" s="9">
        <f t="shared" si="0"/>
        <v>0</v>
      </c>
    </row>
    <row r="31" spans="1:10" ht="18" customHeight="1" x14ac:dyDescent="0.45">
      <c r="A31" s="72" t="s">
        <v>40</v>
      </c>
      <c r="B31" s="72"/>
      <c r="C31" s="8" t="s">
        <v>30</v>
      </c>
      <c r="D31" s="9"/>
      <c r="E31" s="10"/>
      <c r="F31" s="11"/>
      <c r="G31" s="11"/>
      <c r="H31" s="11">
        <v>1</v>
      </c>
      <c r="I31" s="12" t="s">
        <v>31</v>
      </c>
      <c r="J31" s="9">
        <f t="shared" si="0"/>
        <v>0</v>
      </c>
    </row>
    <row r="32" spans="1:10" ht="18" customHeight="1" x14ac:dyDescent="0.45">
      <c r="A32" s="72"/>
      <c r="B32" s="72"/>
      <c r="C32" s="8" t="s">
        <v>32</v>
      </c>
      <c r="D32" s="9"/>
      <c r="E32" s="10"/>
      <c r="F32" s="11"/>
      <c r="G32" s="11"/>
      <c r="H32" s="11">
        <v>1</v>
      </c>
      <c r="I32" s="12" t="s">
        <v>31</v>
      </c>
      <c r="J32" s="9">
        <f t="shared" si="0"/>
        <v>0</v>
      </c>
    </row>
    <row r="33" spans="1:10" ht="18" customHeight="1" thickBot="1" x14ac:dyDescent="0.5">
      <c r="A33" s="72"/>
      <c r="B33" s="72"/>
      <c r="C33" s="8" t="s">
        <v>33</v>
      </c>
      <c r="D33" s="9"/>
      <c r="E33" s="10"/>
      <c r="F33" s="11"/>
      <c r="G33" s="11"/>
      <c r="H33" s="11">
        <v>1</v>
      </c>
      <c r="I33" s="12" t="s">
        <v>31</v>
      </c>
      <c r="J33" s="9">
        <f t="shared" si="0"/>
        <v>0</v>
      </c>
    </row>
    <row r="34" spans="1:10" ht="18" customHeight="1" thickTop="1" thickBot="1" x14ac:dyDescent="0.5">
      <c r="A34" s="75" t="s">
        <v>41</v>
      </c>
      <c r="B34" s="76"/>
      <c r="C34" s="76"/>
      <c r="D34" s="76"/>
      <c r="E34" s="76"/>
      <c r="F34" s="76"/>
      <c r="G34" s="76"/>
      <c r="H34" s="76"/>
      <c r="I34" s="77"/>
      <c r="J34" s="18">
        <f>SUM(J22:J33)</f>
        <v>0</v>
      </c>
    </row>
    <row r="35" spans="1:10" ht="18" hidden="1" customHeight="1" x14ac:dyDescent="0.45">
      <c r="A35" s="72" t="s">
        <v>42</v>
      </c>
      <c r="B35" s="72"/>
      <c r="C35" s="75" t="s">
        <v>43</v>
      </c>
      <c r="D35" s="76"/>
      <c r="E35" s="76"/>
      <c r="F35" s="76"/>
      <c r="G35" s="76"/>
      <c r="H35" s="76"/>
      <c r="I35" s="78"/>
      <c r="J35" s="19">
        <f>J34*10%</f>
        <v>0</v>
      </c>
    </row>
    <row r="36" spans="1:10" ht="18" hidden="1" customHeight="1" x14ac:dyDescent="0.45">
      <c r="A36" s="72"/>
      <c r="B36" s="72"/>
      <c r="C36" s="75" t="s">
        <v>44</v>
      </c>
      <c r="D36" s="76"/>
      <c r="E36" s="76"/>
      <c r="F36" s="76"/>
      <c r="G36" s="76"/>
      <c r="H36" s="76"/>
      <c r="I36" s="78"/>
      <c r="J36" s="9">
        <f>SUM(J34:J35)</f>
        <v>0</v>
      </c>
    </row>
    <row r="37" spans="1:10" ht="11.25" customHeight="1" thickTop="1" x14ac:dyDescent="0.45">
      <c r="A37" s="20"/>
      <c r="B37" s="20"/>
      <c r="C37" s="20"/>
      <c r="D37" s="20"/>
      <c r="E37" s="20"/>
      <c r="F37" s="20"/>
      <c r="G37" s="20"/>
      <c r="H37" s="20"/>
      <c r="I37" s="21"/>
      <c r="J37" s="22"/>
    </row>
    <row r="38" spans="1:10" ht="17.25" customHeight="1" x14ac:dyDescent="0.45">
      <c r="A38" s="20"/>
      <c r="B38" s="23" t="s">
        <v>45</v>
      </c>
      <c r="C38" s="24" t="s">
        <v>46</v>
      </c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25">
        <f>J34</f>
        <v>0</v>
      </c>
      <c r="C39" s="24" t="s">
        <v>47</v>
      </c>
      <c r="D39" s="20"/>
      <c r="E39" s="20"/>
      <c r="F39" s="20"/>
      <c r="G39" s="20"/>
      <c r="H39" s="20"/>
      <c r="I39" s="21"/>
      <c r="J39" s="22"/>
    </row>
    <row r="40" spans="1:10" ht="9" customHeight="1" x14ac:dyDescent="0.45">
      <c r="A40" s="20"/>
      <c r="B40" s="20"/>
      <c r="C40" s="20"/>
      <c r="D40" s="20"/>
      <c r="E40" s="20"/>
      <c r="F40" s="20"/>
      <c r="G40" s="20"/>
      <c r="H40" s="20"/>
      <c r="I40" s="21"/>
      <c r="J40" s="22"/>
    </row>
    <row r="41" spans="1:10" ht="17.25" customHeight="1" x14ac:dyDescent="0.45">
      <c r="A41" s="20"/>
      <c r="B41" s="1" t="s">
        <v>48</v>
      </c>
      <c r="C41" s="26"/>
    </row>
    <row r="42" spans="1:10" ht="17.25" customHeight="1" x14ac:dyDescent="0.45">
      <c r="A42" s="20"/>
      <c r="B42" s="23" t="s">
        <v>49</v>
      </c>
      <c r="C42" s="27"/>
      <c r="D42" s="28" t="s">
        <v>50</v>
      </c>
      <c r="E42" s="29"/>
      <c r="F42" s="30" t="s">
        <v>51</v>
      </c>
      <c r="G42" s="31"/>
      <c r="H42" s="32"/>
      <c r="J42" s="23" t="s">
        <v>52</v>
      </c>
    </row>
    <row r="43" spans="1:10" ht="17.25" customHeight="1" x14ac:dyDescent="0.45">
      <c r="A43" s="20"/>
      <c r="B43" s="29">
        <v>210</v>
      </c>
      <c r="C43" s="27" t="s">
        <v>36</v>
      </c>
      <c r="D43" s="33">
        <v>0.58330000000000004</v>
      </c>
      <c r="E43" s="29" t="s">
        <v>53</v>
      </c>
      <c r="F43" s="54">
        <v>122</v>
      </c>
      <c r="G43" s="55"/>
      <c r="H43" s="56"/>
      <c r="I43" s="1" t="s">
        <v>54</v>
      </c>
      <c r="J43" s="34">
        <v>170</v>
      </c>
    </row>
    <row r="44" spans="1:10" ht="9" customHeight="1" x14ac:dyDescent="0.45">
      <c r="A44" s="20"/>
    </row>
    <row r="45" spans="1:10" ht="17.25" customHeight="1" x14ac:dyDescent="0.45">
      <c r="A45" s="20"/>
      <c r="B45" s="1" t="s">
        <v>55</v>
      </c>
    </row>
    <row r="46" spans="1:10" ht="17.25" customHeight="1" x14ac:dyDescent="0.45">
      <c r="A46" s="20"/>
      <c r="B46" s="35" t="s">
        <v>45</v>
      </c>
      <c r="C46" s="29"/>
      <c r="D46" s="23" t="s">
        <v>51</v>
      </c>
      <c r="E46" s="29"/>
      <c r="F46" s="36" t="s">
        <v>56</v>
      </c>
      <c r="G46" s="37"/>
      <c r="H46" s="32"/>
    </row>
    <row r="47" spans="1:10" ht="17.25" customHeight="1" x14ac:dyDescent="0.45">
      <c r="A47" s="20"/>
      <c r="B47" s="38">
        <f>B39</f>
        <v>0</v>
      </c>
      <c r="C47" s="27" t="s">
        <v>36</v>
      </c>
      <c r="D47" s="29">
        <v>122</v>
      </c>
      <c r="E47" s="29" t="s">
        <v>53</v>
      </c>
      <c r="F47" s="57">
        <f>B47*D47</f>
        <v>0</v>
      </c>
      <c r="G47" s="58"/>
      <c r="H47" s="59"/>
      <c r="I47" s="39" t="s">
        <v>57</v>
      </c>
    </row>
    <row r="48" spans="1:10" ht="17.25" customHeight="1" thickBot="1" x14ac:dyDescent="0.5">
      <c r="A48" s="20"/>
      <c r="B48" s="40">
        <f>B39</f>
        <v>0</v>
      </c>
      <c r="C48" s="41" t="s">
        <v>36</v>
      </c>
      <c r="D48" s="42">
        <v>40</v>
      </c>
      <c r="E48" s="42" t="s">
        <v>53</v>
      </c>
      <c r="F48" s="60">
        <f>B48*D48</f>
        <v>0</v>
      </c>
      <c r="G48" s="61"/>
      <c r="H48" s="62"/>
      <c r="I48" s="39" t="s">
        <v>58</v>
      </c>
    </row>
    <row r="49" spans="1:10" ht="21" customHeight="1" thickBot="1" x14ac:dyDescent="0.5">
      <c r="A49" s="20"/>
      <c r="B49" s="43"/>
      <c r="C49" s="44" t="s">
        <v>59</v>
      </c>
      <c r="D49" s="44"/>
      <c r="E49" s="45"/>
      <c r="F49" s="63">
        <f>SUM(F47:H48)</f>
        <v>0</v>
      </c>
      <c r="G49" s="64"/>
      <c r="H49" s="65"/>
      <c r="I49" s="1" t="s">
        <v>60</v>
      </c>
    </row>
    <row r="50" spans="1:10" ht="17.25" customHeight="1" x14ac:dyDescent="0.45">
      <c r="A50" s="20"/>
      <c r="B50" s="46"/>
      <c r="C50" s="47" t="s">
        <v>61</v>
      </c>
      <c r="D50" s="47"/>
      <c r="E50" s="48"/>
      <c r="F50" s="66">
        <f>F49*0.1</f>
        <v>0</v>
      </c>
      <c r="G50" s="67"/>
      <c r="H50" s="68"/>
    </row>
    <row r="51" spans="1:10" ht="17.25" customHeight="1" x14ac:dyDescent="0.45">
      <c r="A51" s="20"/>
      <c r="B51" s="49"/>
      <c r="C51" s="50" t="s">
        <v>62</v>
      </c>
      <c r="D51" s="50"/>
      <c r="E51" s="51"/>
      <c r="F51" s="69">
        <f>F49+F50</f>
        <v>0</v>
      </c>
      <c r="G51" s="70"/>
      <c r="H51" s="71"/>
    </row>
    <row r="52" spans="1:10" ht="15" customHeight="1" x14ac:dyDescent="0.45">
      <c r="A52" s="20"/>
      <c r="B52" s="20"/>
      <c r="C52" s="20"/>
      <c r="D52" s="20"/>
      <c r="E52" s="20"/>
      <c r="F52" s="20"/>
      <c r="G52" s="20"/>
      <c r="H52" s="20"/>
      <c r="I52" s="21"/>
      <c r="J52" s="22"/>
    </row>
    <row r="53" spans="1:10" ht="19.5" customHeight="1" x14ac:dyDescent="0.45">
      <c r="A53" s="52" t="s">
        <v>63</v>
      </c>
      <c r="B53" s="52"/>
      <c r="C53" s="52"/>
      <c r="D53" s="52"/>
      <c r="E53" s="52"/>
      <c r="F53" s="52"/>
      <c r="G53" s="52"/>
      <c r="H53" s="52"/>
      <c r="I53" s="52"/>
      <c r="J53" s="52"/>
    </row>
    <row r="54" spans="1:10" ht="19.5" customHeight="1" x14ac:dyDescent="0.45">
      <c r="A54" s="52" t="s">
        <v>64</v>
      </c>
      <c r="B54" s="52"/>
      <c r="C54" s="52"/>
      <c r="D54" s="52"/>
      <c r="E54" s="52"/>
      <c r="F54" s="52"/>
      <c r="G54" s="52"/>
      <c r="H54" s="52"/>
      <c r="I54" s="52"/>
      <c r="J54" s="52"/>
    </row>
    <row r="55" spans="1:10" s="4" customFormat="1" ht="18.7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6" spans="1:10" s="4" customFormat="1" ht="20.25" customHeight="1" x14ac:dyDescent="0.45">
      <c r="A56" s="53" t="s">
        <v>66</v>
      </c>
      <c r="B56" s="53"/>
      <c r="C56" s="53"/>
      <c r="D56" s="53"/>
      <c r="E56" s="53"/>
      <c r="F56" s="53"/>
      <c r="G56" s="53"/>
      <c r="H56" s="53"/>
      <c r="I56" s="53"/>
      <c r="J56" s="53"/>
    </row>
    <row r="57" spans="1:10" s="4" customFormat="1" ht="20.25" customHeight="1" x14ac:dyDescent="0.45">
      <c r="A57" s="53" t="s">
        <v>67</v>
      </c>
      <c r="B57" s="53"/>
      <c r="C57" s="53"/>
      <c r="D57" s="53"/>
      <c r="E57" s="53"/>
      <c r="F57" s="53"/>
      <c r="G57" s="53"/>
      <c r="H57" s="53"/>
      <c r="I57" s="53"/>
      <c r="J57" s="53"/>
    </row>
    <row r="59" spans="1:10" ht="14.4" x14ac:dyDescent="0.45">
      <c r="B59" s="4" t="s">
        <v>68</v>
      </c>
    </row>
    <row r="60" spans="1:10" s="4" customFormat="1" ht="7.5" customHeight="1" x14ac:dyDescent="0.45">
      <c r="A60" s="53"/>
      <c r="B60" s="53"/>
      <c r="C60" s="53"/>
      <c r="D60" s="53"/>
      <c r="E60" s="53"/>
      <c r="F60" s="53"/>
      <c r="G60" s="53"/>
      <c r="H60" s="53"/>
      <c r="I60" s="53"/>
      <c r="J60" s="53"/>
    </row>
  </sheetData>
  <mergeCells count="45">
    <mergeCell ref="A11:J11"/>
    <mergeCell ref="A1:J1"/>
    <mergeCell ref="A7:J7"/>
    <mergeCell ref="A8:J8"/>
    <mergeCell ref="A9:J9"/>
    <mergeCell ref="A10:J10"/>
    <mergeCell ref="A19:B19"/>
    <mergeCell ref="C19:J19"/>
    <mergeCell ref="A12:J12"/>
    <mergeCell ref="A13:J13"/>
    <mergeCell ref="A14:B14"/>
    <mergeCell ref="C14:E14"/>
    <mergeCell ref="F14:H14"/>
    <mergeCell ref="A15:J15"/>
    <mergeCell ref="A16:B16"/>
    <mergeCell ref="C16:E16"/>
    <mergeCell ref="F16:H16"/>
    <mergeCell ref="A17:J17"/>
    <mergeCell ref="A18:J18"/>
    <mergeCell ref="A35:B36"/>
    <mergeCell ref="C35:I35"/>
    <mergeCell ref="C36:I36"/>
    <mergeCell ref="A20:B21"/>
    <mergeCell ref="C20:C21"/>
    <mergeCell ref="D20:D21"/>
    <mergeCell ref="E20:I20"/>
    <mergeCell ref="E21:I21"/>
    <mergeCell ref="A22:B24"/>
    <mergeCell ref="A25:A30"/>
    <mergeCell ref="B25:B27"/>
    <mergeCell ref="B28:B30"/>
    <mergeCell ref="A31:B33"/>
    <mergeCell ref="A34:I34"/>
    <mergeCell ref="A60:J60"/>
    <mergeCell ref="F43:H43"/>
    <mergeCell ref="F47:H47"/>
    <mergeCell ref="F48:H48"/>
    <mergeCell ref="F49:H49"/>
    <mergeCell ref="F50:H50"/>
    <mergeCell ref="F51:H51"/>
    <mergeCell ref="A53:J53"/>
    <mergeCell ref="A54:J54"/>
    <mergeCell ref="A55:J55"/>
    <mergeCell ref="A56:J56"/>
    <mergeCell ref="A57:J57"/>
  </mergeCells>
  <phoneticPr fontId="3"/>
  <pageMargins left="0.51181102362204722" right="0.51181102362204722" top="0.55118110236220474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54分田便</vt:lpstr>
      <vt:lpstr>'54分田便'!Print_Area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2026-02-19T07:42:11Z</dcterms:created>
  <dcterms:modified xsi:type="dcterms:W3CDTF">2026-02-19T08:33:54Z</dcterms:modified>
</cp:coreProperties>
</file>