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S:\kanzai\300_入札契約係\01_入札事務\指名委員会協議書（業者名簿､及び入札通知書(実績)）\令和07年度\※第23回（0217）\01_作成資料\資料sc\通学バス\学教委第52号\"/>
    </mc:Choice>
  </mc:AlternateContent>
  <xr:revisionPtr revIDLastSave="0" documentId="13_ncr:1_{8C89A3E8-A6EA-40A9-8EB0-64B2915AC493}" xr6:coauthVersionLast="47" xr6:coauthVersionMax="47" xr10:uidLastSave="{00000000-0000-0000-0000-000000000000}"/>
  <bookViews>
    <workbookView xWindow="-28920" yWindow="-120" windowWidth="29040" windowHeight="15720" xr2:uid="{789C935F-7004-4A87-AAE5-B81BA8F58DB0}"/>
  </bookViews>
  <sheets>
    <sheet name="52明倫便" sheetId="1" r:id="rId1"/>
  </sheets>
  <definedNames>
    <definedName name="_xlnm.Print_Area" localSheetId="0">'52明倫便'!$A$1:$J$57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J30" i="1"/>
  <c r="J29" i="1"/>
  <c r="H28" i="1"/>
  <c r="J28" i="1" s="1"/>
  <c r="H27" i="1"/>
  <c r="J27" i="1" s="1"/>
  <c r="H26" i="1"/>
  <c r="J26" i="1" s="1"/>
  <c r="H25" i="1"/>
  <c r="J25" i="1" s="1"/>
  <c r="H24" i="1"/>
  <c r="J24" i="1" s="1"/>
  <c r="H23" i="1"/>
  <c r="J23" i="1" s="1"/>
  <c r="J22" i="1"/>
  <c r="J21" i="1"/>
  <c r="J20" i="1"/>
  <c r="J32" i="1" s="1"/>
  <c r="J33" i="1" l="1"/>
  <c r="J34" i="1" s="1"/>
  <c r="C14" i="1"/>
  <c r="B37" i="1"/>
  <c r="B46" i="1" l="1"/>
  <c r="F46" i="1" s="1"/>
  <c r="B45" i="1"/>
  <c r="F45" i="1" s="1"/>
  <c r="F47" i="1" s="1"/>
  <c r="F48" i="1" l="1"/>
  <c r="F49" i="1" s="1"/>
</calcChain>
</file>

<file path=xl/sharedStrings.xml><?xml version="1.0" encoding="utf-8"?>
<sst xmlns="http://schemas.openxmlformats.org/spreadsheetml/2006/main" count="96" uniqueCount="67">
  <si>
    <t>入 札 額 内 訳 書</t>
    <rPh sb="0" eb="1">
      <t>ニュウ</t>
    </rPh>
    <rPh sb="2" eb="3">
      <t>サツ</t>
    </rPh>
    <rPh sb="4" eb="5">
      <t>ガク</t>
    </rPh>
    <rPh sb="6" eb="7">
      <t>ナイ</t>
    </rPh>
    <rPh sb="8" eb="9">
      <t>ワケ</t>
    </rPh>
    <rPh sb="10" eb="11">
      <t>ショ</t>
    </rPh>
    <phoneticPr fontId="3"/>
  </si>
  <si>
    <t>1　業務名</t>
    <rPh sb="2" eb="4">
      <t>ギョウム</t>
    </rPh>
    <rPh sb="4" eb="5">
      <t>メイ</t>
    </rPh>
    <phoneticPr fontId="3"/>
  </si>
  <si>
    <t>学教委第52号</t>
    <rPh sb="0" eb="2">
      <t>ガクキョウ</t>
    </rPh>
    <rPh sb="2" eb="3">
      <t>イ</t>
    </rPh>
    <rPh sb="3" eb="4">
      <t>ダイ</t>
    </rPh>
    <rPh sb="6" eb="7">
      <t>ゴウ</t>
    </rPh>
    <phoneticPr fontId="3"/>
  </si>
  <si>
    <t>笹岡小学校（明倫便）通学バス運行業務委託</t>
    <rPh sb="0" eb="2">
      <t>ササオカ</t>
    </rPh>
    <rPh sb="2" eb="3">
      <t>ショウ</t>
    </rPh>
    <rPh sb="3" eb="5">
      <t>ガッコウ</t>
    </rPh>
    <rPh sb="6" eb="8">
      <t>メイリン</t>
    </rPh>
    <rPh sb="8" eb="9">
      <t>ビン</t>
    </rPh>
    <rPh sb="10" eb="12">
      <t>ツウガク</t>
    </rPh>
    <rPh sb="14" eb="16">
      <t>ウンコウ</t>
    </rPh>
    <rPh sb="16" eb="18">
      <t>ギョウム</t>
    </rPh>
    <rPh sb="18" eb="20">
      <t>イタク</t>
    </rPh>
    <phoneticPr fontId="3"/>
  </si>
  <si>
    <t>2　履行場所</t>
    <rPh sb="2" eb="4">
      <t>リコウ</t>
    </rPh>
    <rPh sb="4" eb="6">
      <t>バショ</t>
    </rPh>
    <phoneticPr fontId="3"/>
  </si>
  <si>
    <t>阿賀野市</t>
    <rPh sb="0" eb="3">
      <t>アガノ</t>
    </rPh>
    <rPh sb="3" eb="4">
      <t>シ</t>
    </rPh>
    <phoneticPr fontId="3"/>
  </si>
  <si>
    <t>堤ほか</t>
    <rPh sb="0" eb="1">
      <t>ツツミ</t>
    </rPh>
    <phoneticPr fontId="3"/>
  </si>
  <si>
    <t>3　積算内訳</t>
    <rPh sb="2" eb="4">
      <t>セキサン</t>
    </rPh>
    <rPh sb="4" eb="6">
      <t>ウチワケ</t>
    </rPh>
    <phoneticPr fontId="3"/>
  </si>
  <si>
    <t>（１）運行経路・・・笹岡小学校（明倫便）　　</t>
    <rPh sb="3" eb="5">
      <t>ウンコウ</t>
    </rPh>
    <rPh sb="5" eb="7">
      <t>ケイロ</t>
    </rPh>
    <rPh sb="10" eb="12">
      <t>ササオカ</t>
    </rPh>
    <rPh sb="12" eb="15">
      <t>ショウガッコウ</t>
    </rPh>
    <rPh sb="16" eb="18">
      <t>メイリン</t>
    </rPh>
    <rPh sb="18" eb="19">
      <t>ビン</t>
    </rPh>
    <phoneticPr fontId="7"/>
  </si>
  <si>
    <t>（２）運行便数・・・（登校便）１便　／　（下校便）２便　計１日３便　×　２００日　×　１台　×　５年＝３，０００便</t>
    <rPh sb="3" eb="5">
      <t>ウンコウ</t>
    </rPh>
    <rPh sb="5" eb="7">
      <t>ビンスウ</t>
    </rPh>
    <phoneticPr fontId="7"/>
  </si>
  <si>
    <t>（３）運行期間・・・通年（４月～３月）　令和３年４月１日～令和７年３月３１日　（５年間）</t>
    <rPh sb="3" eb="5">
      <t>ウンコウ</t>
    </rPh>
    <rPh sb="5" eb="7">
      <t>キカン</t>
    </rPh>
    <phoneticPr fontId="7"/>
  </si>
  <si>
    <t>（４）使用車両・・・貸切バス（大型・中型・小型）　※対象の全児童が乗車できる台数で受託業者が所有する車輌とする。</t>
    <rPh sb="15" eb="16">
      <t>ダイ</t>
    </rPh>
    <rPh sb="16" eb="17">
      <t>カタ</t>
    </rPh>
    <rPh sb="18" eb="19">
      <t>チュウ</t>
    </rPh>
    <rPh sb="19" eb="20">
      <t>カタ</t>
    </rPh>
    <rPh sb="21" eb="23">
      <t>コガタ</t>
    </rPh>
    <rPh sb="26" eb="28">
      <t>タイショウ</t>
    </rPh>
    <rPh sb="29" eb="30">
      <t>ゼン</t>
    </rPh>
    <rPh sb="30" eb="32">
      <t>ジドウ</t>
    </rPh>
    <rPh sb="33" eb="35">
      <t>ジョウシャ</t>
    </rPh>
    <rPh sb="38" eb="40">
      <t>ダイスウ</t>
    </rPh>
    <rPh sb="41" eb="43">
      <t>ジュタク</t>
    </rPh>
    <rPh sb="43" eb="45">
      <t>ギョウシャ</t>
    </rPh>
    <rPh sb="46" eb="48">
      <t>ショユウ</t>
    </rPh>
    <rPh sb="50" eb="52">
      <t>シャリョウ</t>
    </rPh>
    <phoneticPr fontId="7"/>
  </si>
  <si>
    <t>（５）対象地区・・・堤、小栗山、上一分、下一分、塚田、沢口、女堂、宮下</t>
    <rPh sb="3" eb="5">
      <t>タイショウ</t>
    </rPh>
    <rPh sb="5" eb="7">
      <t>チク</t>
    </rPh>
    <phoneticPr fontId="7"/>
  </si>
  <si>
    <t>（６）対象人数（見込数）・・・（R3年度）24名、（R4年度）26名、（R5年度）22名、（R6年度）25名、（R7年度）25名</t>
    <rPh sb="8" eb="10">
      <t>ミコ</t>
    </rPh>
    <rPh sb="10" eb="11">
      <t>スウ</t>
    </rPh>
    <phoneticPr fontId="7"/>
  </si>
  <si>
    <t>　　　　御見積額  ￥</t>
    <rPh sb="4" eb="5">
      <t>オ</t>
    </rPh>
    <rPh sb="5" eb="7">
      <t>ミツモリ</t>
    </rPh>
    <rPh sb="7" eb="8">
      <t>ガク</t>
    </rPh>
    <phoneticPr fontId="3"/>
  </si>
  <si>
    <t>（消費税別）</t>
    <rPh sb="1" eb="4">
      <t>ショウヒゼイ</t>
    </rPh>
    <rPh sb="4" eb="5">
      <t>ベツ</t>
    </rPh>
    <phoneticPr fontId="3"/>
  </si>
  <si>
    <t>　　　　　　　　（下表④の額）</t>
    <phoneticPr fontId="3"/>
  </si>
  <si>
    <t>　　　　　　　　　　　　　　　　　　　　　　　　　　　　　　　　　　（単位：円）</t>
  </si>
  <si>
    <t>笹岡小学校</t>
    <rPh sb="0" eb="2">
      <t>ササオカ</t>
    </rPh>
    <phoneticPr fontId="3"/>
  </si>
  <si>
    <t>明倫便</t>
    <rPh sb="0" eb="2">
      <t>メイリン</t>
    </rPh>
    <phoneticPr fontId="3"/>
  </si>
  <si>
    <t>上記の区間と運行回数での
運行業務委託料入札内訳表</t>
    <phoneticPr fontId="3"/>
  </si>
  <si>
    <t>運行する車両区分</t>
  </si>
  <si>
    <t>①単価</t>
  </si>
  <si>
    <t>②１日３便の積算根拠</t>
    <rPh sb="6" eb="8">
      <t>セキサン</t>
    </rPh>
    <rPh sb="8" eb="10">
      <t>コンキョ</t>
    </rPh>
    <phoneticPr fontId="3"/>
  </si>
  <si>
    <t>③=①×②</t>
  </si>
  <si>
    <t>1便のｷﾛ・時間(分)×1日便数</t>
    <rPh sb="1" eb="2">
      <t>ビン</t>
    </rPh>
    <rPh sb="6" eb="8">
      <t>ジカン</t>
    </rPh>
    <rPh sb="9" eb="10">
      <t>フン</t>
    </rPh>
    <rPh sb="13" eb="14">
      <t>ニチ</t>
    </rPh>
    <rPh sb="14" eb="16">
      <t>ビンスウ</t>
    </rPh>
    <phoneticPr fontId="3"/>
  </si>
  <si>
    <t>合計運賃</t>
  </si>
  <si>
    <t>出庫前点検</t>
  </si>
  <si>
    <t>大型車</t>
  </si>
  <si>
    <t>時間</t>
    <rPh sb="0" eb="2">
      <t>ジカン</t>
    </rPh>
    <phoneticPr fontId="3"/>
  </si>
  <si>
    <t>中型車</t>
  </si>
  <si>
    <t>小型車</t>
  </si>
  <si>
    <t>運賃</t>
  </si>
  <si>
    <t>キロ制運賃
(１日３便運行あたり)
※10キロ未満繰上
※回送を含む</t>
    <rPh sb="8" eb="9">
      <t>ニチ</t>
    </rPh>
    <rPh sb="10" eb="11">
      <t>ビン</t>
    </rPh>
    <rPh sb="11" eb="13">
      <t>ウンコウ</t>
    </rPh>
    <rPh sb="23" eb="25">
      <t>ミマン</t>
    </rPh>
    <rPh sb="25" eb="27">
      <t>クリアゲ</t>
    </rPh>
    <rPh sb="29" eb="31">
      <t>カイソウ</t>
    </rPh>
    <rPh sb="32" eb="33">
      <t>フク</t>
    </rPh>
    <phoneticPr fontId="3"/>
  </si>
  <si>
    <t>×</t>
    <phoneticPr fontId="3"/>
  </si>
  <si>
    <t>㎞</t>
  </si>
  <si>
    <t>時間制運賃
(１日３便運行あたり)
※1時間未満繰上
※最低保証：３時間/日</t>
    <rPh sb="8" eb="9">
      <t>ニチ</t>
    </rPh>
    <rPh sb="10" eb="11">
      <t>ビン</t>
    </rPh>
    <rPh sb="11" eb="13">
      <t>ウンコウ</t>
    </rPh>
    <rPh sb="20" eb="22">
      <t>ジカン</t>
    </rPh>
    <rPh sb="22" eb="24">
      <t>ミマン</t>
    </rPh>
    <rPh sb="24" eb="26">
      <t>クリアゲ</t>
    </rPh>
    <phoneticPr fontId="3"/>
  </si>
  <si>
    <t>時間</t>
  </si>
  <si>
    <t>入庫後点検</t>
  </si>
  <si>
    <t>④小計</t>
  </si>
  <si>
    <t>料金</t>
  </si>
  <si>
    <t>⑤消費税</t>
  </si>
  <si>
    <t>⑥=④+⑤合計</t>
  </si>
  <si>
    <t>一日の運賃</t>
    <rPh sb="0" eb="2">
      <t>イチニチ</t>
    </rPh>
    <rPh sb="3" eb="5">
      <t>ウンチン</t>
    </rPh>
    <phoneticPr fontId="3"/>
  </si>
  <si>
    <t>上記④</t>
    <rPh sb="0" eb="2">
      <t>ジョウキ</t>
    </rPh>
    <phoneticPr fontId="3"/>
  </si>
  <si>
    <t>Ａ</t>
    <phoneticPr fontId="3"/>
  </si>
  <si>
    <t>年間運行日数</t>
    <rPh sb="0" eb="2">
      <t>ネンカン</t>
    </rPh>
    <rPh sb="2" eb="4">
      <t>ウンコウ</t>
    </rPh>
    <rPh sb="4" eb="6">
      <t>ニッスウ</t>
    </rPh>
    <phoneticPr fontId="3"/>
  </si>
  <si>
    <t>年間日数</t>
    <rPh sb="0" eb="2">
      <t>ネンカン</t>
    </rPh>
    <rPh sb="2" eb="4">
      <t>ニッスウ</t>
    </rPh>
    <phoneticPr fontId="3"/>
  </si>
  <si>
    <t>実績実働率</t>
    <rPh sb="0" eb="2">
      <t>ジッセキ</t>
    </rPh>
    <rPh sb="2" eb="4">
      <t>ジツドウ</t>
    </rPh>
    <rPh sb="4" eb="5">
      <t>リツ</t>
    </rPh>
    <phoneticPr fontId="3"/>
  </si>
  <si>
    <t>実働日数</t>
    <rPh sb="0" eb="2">
      <t>ジツドウ</t>
    </rPh>
    <rPh sb="2" eb="4">
      <t>ニッスウ</t>
    </rPh>
    <phoneticPr fontId="3"/>
  </si>
  <si>
    <t>運行可能日数</t>
    <rPh sb="0" eb="2">
      <t>ウンコウ</t>
    </rPh>
    <rPh sb="2" eb="4">
      <t>カノウ</t>
    </rPh>
    <rPh sb="4" eb="6">
      <t>ニッスウ</t>
    </rPh>
    <phoneticPr fontId="3"/>
  </si>
  <si>
    <t>＝</t>
    <phoneticPr fontId="3"/>
  </si>
  <si>
    <t>Ｂ</t>
    <phoneticPr fontId="3"/>
  </si>
  <si>
    <t>年間委託料</t>
    <rPh sb="0" eb="2">
      <t>ネンカン</t>
    </rPh>
    <rPh sb="2" eb="4">
      <t>イタク</t>
    </rPh>
    <rPh sb="4" eb="5">
      <t>リョウ</t>
    </rPh>
    <phoneticPr fontId="3"/>
  </si>
  <si>
    <t>稼働日数</t>
    <rPh sb="0" eb="2">
      <t>カドウ</t>
    </rPh>
    <rPh sb="2" eb="4">
      <t>ニッスウ</t>
    </rPh>
    <phoneticPr fontId="3"/>
  </si>
  <si>
    <t>年間委託料（税別）</t>
    <rPh sb="0" eb="2">
      <t>ネンカン</t>
    </rPh>
    <rPh sb="2" eb="4">
      <t>イタク</t>
    </rPh>
    <rPh sb="4" eb="5">
      <t>リョウ</t>
    </rPh>
    <rPh sb="6" eb="7">
      <t>ゼイ</t>
    </rPh>
    <rPh sb="7" eb="8">
      <t>ベツ</t>
    </rPh>
    <phoneticPr fontId="3"/>
  </si>
  <si>
    <t>210日-170日＝40日</t>
    <phoneticPr fontId="3"/>
  </si>
  <si>
    <t>計</t>
    <rPh sb="0" eb="1">
      <t>ケイ</t>
    </rPh>
    <phoneticPr fontId="3"/>
  </si>
  <si>
    <t>Ｃ</t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</si>
  <si>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</si>
  <si>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</si>
  <si>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※　運行する車両区分の①～③、Ａほかに数値を記入すること。</t>
    <phoneticPr fontId="3"/>
  </si>
  <si>
    <t>※　Ｃの額を入札書に記載のこと。</t>
    <phoneticPr fontId="3"/>
  </si>
  <si>
    <t>　　　　　　　令和　　年　　月　　日</t>
    <rPh sb="7" eb="9">
      <t>レイワ</t>
    </rPh>
    <phoneticPr fontId="3"/>
  </si>
  <si>
    <t>　　　　　　　　　　　住　所</t>
    <phoneticPr fontId="3"/>
  </si>
  <si>
    <t>　　　　　　　　　　　氏　名　　　　　　　　　　　　　　　　　　　　　㊞</t>
    <phoneticPr fontId="3"/>
  </si>
  <si>
    <t>阿賀野市長　　　様</t>
    <rPh sb="0" eb="3">
      <t>アガノ</t>
    </rPh>
    <rPh sb="3" eb="4">
      <t>シ</t>
    </rPh>
    <rPh sb="4" eb="5">
      <t>チョウ</t>
    </rPh>
    <rPh sb="8" eb="9">
      <t>サマ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</si>
</sst>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);[Red]\(0\)"/>
    <numFmt numFmtId="178" formatCode="#,###&quot;時&quot;&quot;間&quot;"/>
    <numFmt numFmtId="179" formatCode="0.0_);[Red]\(0.0\)"/>
    <numFmt numFmtId="180" formatCode="#,###&quot;便&quot;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2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vertical="center" shrinkToFit="1"/>
    </xf>
    <xf numFmtId="0" fontId="11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177" fontId="5" fillId="0" borderId="3" xfId="0" applyNumberFormat="1" applyFont="1" applyBorder="1" applyAlignment="1">
      <alignment horizontal="right" vertical="center" wrapText="1"/>
    </xf>
    <xf numFmtId="177" fontId="5" fillId="0" borderId="4" xfId="0" applyNumberFormat="1" applyFont="1" applyBorder="1" applyAlignment="1">
      <alignment horizontal="right" vertical="center" wrapText="1"/>
    </xf>
    <xf numFmtId="178" fontId="5" fillId="0" borderId="5" xfId="0" applyNumberFormat="1" applyFont="1" applyBorder="1" applyAlignment="1">
      <alignment horizontal="right" vertical="center" wrapText="1"/>
    </xf>
    <xf numFmtId="179" fontId="5" fillId="0" borderId="3" xfId="0" applyNumberFormat="1" applyFont="1" applyBorder="1" applyAlignment="1">
      <alignment horizontal="right" vertical="center" wrapText="1"/>
    </xf>
    <xf numFmtId="180" fontId="5" fillId="0" borderId="7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179" fontId="12" fillId="0" borderId="3" xfId="0" applyNumberFormat="1" applyFont="1" applyBorder="1" applyAlignment="1">
      <alignment horizontal="right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176" fontId="5" fillId="0" borderId="9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 wrapText="1"/>
    </xf>
    <xf numFmtId="0" fontId="4" fillId="2" borderId="2" xfId="0" applyFont="1" applyFill="1" applyBorder="1">
      <alignment vertical="center"/>
    </xf>
    <xf numFmtId="0" fontId="5" fillId="0" borderId="0" xfId="0" applyFont="1" applyAlignment="1">
      <alignment horizontal="left" vertical="center" wrapText="1"/>
    </xf>
    <xf numFmtId="176" fontId="4" fillId="0" borderId="2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2" borderId="3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5" xfId="0" applyFont="1" applyFill="1" applyBorder="1">
      <alignment vertical="center"/>
    </xf>
    <xf numFmtId="10" fontId="4" fillId="0" borderId="2" xfId="0" applyNumberFormat="1" applyFont="1" applyBorder="1">
      <alignment vertical="center"/>
    </xf>
    <xf numFmtId="0" fontId="4" fillId="0" borderId="9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14" fillId="2" borderId="4" xfId="0" applyFont="1" applyFill="1" applyBorder="1">
      <alignment vertical="center"/>
    </xf>
    <xf numFmtId="38" fontId="4" fillId="0" borderId="2" xfId="1" applyFont="1" applyBorder="1">
      <alignment vertical="center"/>
    </xf>
    <xf numFmtId="0" fontId="15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0" xfId="0" applyFont="1" applyAlignment="1">
      <alignment horizontal="left" vertical="center"/>
    </xf>
    <xf numFmtId="38" fontId="4" fillId="0" borderId="16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1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3" xfId="1" applyFont="1" applyBorder="1" applyAlignment="1">
      <alignment horizontal="right" vertical="center"/>
    </xf>
    <xf numFmtId="38" fontId="4" fillId="0" borderId="4" xfId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10" fillId="0" borderId="0" xfId="0" applyFont="1" applyAlignment="1">
      <alignment horizontal="right" vertical="center"/>
    </xf>
    <xf numFmtId="176" fontId="11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BFE8A-5886-425C-AC3A-A7F96C887738}">
  <dimension ref="A1:IV57"/>
  <sheetViews>
    <sheetView tabSelected="1" view="pageBreakPreview" topLeftCell="A40" zoomScaleNormal="100" zoomScaleSheetLayoutView="100" workbookViewId="0">
      <selection activeCell="H24" sqref="H24"/>
    </sheetView>
  </sheetViews>
  <sheetFormatPr defaultColWidth="8.09765625" defaultRowHeight="13.2" x14ac:dyDescent="0.45"/>
  <cols>
    <col min="1" max="1" width="12.296875" style="1" customWidth="1"/>
    <col min="2" max="2" width="20.3984375" style="1" customWidth="1"/>
    <col min="3" max="3" width="9.09765625" style="1" customWidth="1"/>
    <col min="4" max="4" width="8.09765625" style="1" customWidth="1"/>
    <col min="5" max="5" width="5.5" style="1" customWidth="1"/>
    <col min="6" max="6" width="3.296875" style="1" customWidth="1"/>
    <col min="7" max="7" width="4.19921875" style="1" customWidth="1"/>
    <col min="8" max="8" width="5.5" style="1" customWidth="1"/>
    <col min="9" max="9" width="5.09765625" style="1" customWidth="1"/>
    <col min="10" max="10" width="11.3984375" style="1" customWidth="1"/>
    <col min="11" max="16384" width="8.09765625" style="1"/>
  </cols>
  <sheetData>
    <row r="1" spans="1:256" ht="24.9" customHeight="1" x14ac:dyDescent="0.45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</row>
    <row r="2" spans="1:256" ht="24.9" customHeight="1" x14ac:dyDescent="0.45">
      <c r="A2" s="2"/>
      <c r="B2" s="3"/>
      <c r="C2" s="3"/>
      <c r="D2" s="3"/>
      <c r="E2" s="3"/>
      <c r="F2" s="3"/>
      <c r="G2" s="3"/>
      <c r="H2" s="3"/>
      <c r="I2" s="3"/>
      <c r="J2" s="3"/>
    </row>
    <row r="3" spans="1:256" s="4" customFormat="1" ht="24.9" customHeight="1" x14ac:dyDescent="0.45">
      <c r="A3" s="4" t="s">
        <v>1</v>
      </c>
      <c r="B3" s="4" t="s">
        <v>2</v>
      </c>
      <c r="C3" s="4" t="s">
        <v>3</v>
      </c>
    </row>
    <row r="4" spans="1:256" ht="24.9" customHeight="1" x14ac:dyDescent="0.45">
      <c r="A4" s="4" t="s">
        <v>4</v>
      </c>
      <c r="B4" s="4" t="s">
        <v>5</v>
      </c>
      <c r="C4" s="4" t="s">
        <v>6</v>
      </c>
      <c r="D4" s="4"/>
      <c r="E4" s="4"/>
      <c r="F4" s="4"/>
      <c r="G4" s="4"/>
      <c r="H4" s="4"/>
      <c r="I4" s="4"/>
      <c r="J4" s="4"/>
    </row>
    <row r="5" spans="1:256" ht="24.9" customHeight="1" x14ac:dyDescent="0.45">
      <c r="A5" s="4" t="s">
        <v>7</v>
      </c>
      <c r="B5" s="4"/>
      <c r="C5" s="4"/>
      <c r="D5" s="4"/>
      <c r="E5" s="4"/>
      <c r="F5" s="4"/>
      <c r="G5" s="4"/>
      <c r="H5" s="4"/>
      <c r="I5" s="4"/>
      <c r="J5" s="4"/>
    </row>
    <row r="6" spans="1:256" ht="17.100000000000001" customHeight="1" x14ac:dyDescent="0.45">
      <c r="A6" s="5"/>
      <c r="B6" s="5"/>
      <c r="C6" s="5"/>
      <c r="D6" s="5"/>
      <c r="E6" s="5"/>
      <c r="F6" s="5"/>
      <c r="G6" s="5"/>
      <c r="H6" s="5"/>
      <c r="I6" s="5"/>
      <c r="J6" s="5"/>
    </row>
    <row r="7" spans="1:256" s="6" customFormat="1" ht="20.100000000000001" hidden="1" customHeight="1" x14ac:dyDescent="0.45">
      <c r="A7" s="84" t="s">
        <v>8</v>
      </c>
      <c r="B7" s="84"/>
      <c r="C7" s="84"/>
      <c r="D7" s="84"/>
      <c r="E7" s="84"/>
      <c r="F7" s="84"/>
      <c r="G7" s="84"/>
      <c r="H7" s="84"/>
      <c r="I7" s="84"/>
      <c r="J7" s="85"/>
    </row>
    <row r="8" spans="1:256" s="6" customFormat="1" ht="20.100000000000001" hidden="1" customHeight="1" x14ac:dyDescent="0.45">
      <c r="A8" s="84" t="s">
        <v>9</v>
      </c>
      <c r="B8" s="84"/>
      <c r="C8" s="84"/>
      <c r="D8" s="84"/>
      <c r="E8" s="84"/>
      <c r="F8" s="84"/>
      <c r="G8" s="84"/>
      <c r="H8" s="84"/>
      <c r="I8" s="84"/>
      <c r="J8" s="85"/>
    </row>
    <row r="9" spans="1:256" s="6" customFormat="1" ht="20.100000000000001" hidden="1" customHeight="1" x14ac:dyDescent="0.45">
      <c r="A9" s="84" t="s">
        <v>10</v>
      </c>
      <c r="B9" s="84"/>
      <c r="C9" s="84"/>
      <c r="D9" s="84"/>
      <c r="E9" s="84"/>
      <c r="F9" s="84"/>
      <c r="G9" s="84"/>
      <c r="H9" s="84"/>
      <c r="I9" s="84"/>
      <c r="J9" s="85"/>
    </row>
    <row r="10" spans="1:256" s="6" customFormat="1" ht="20.100000000000001" hidden="1" customHeight="1" x14ac:dyDescent="0.45">
      <c r="A10" s="84" t="s">
        <v>11</v>
      </c>
      <c r="B10" s="84"/>
      <c r="C10" s="84"/>
      <c r="D10" s="84"/>
      <c r="E10" s="84"/>
      <c r="F10" s="84"/>
      <c r="G10" s="84"/>
      <c r="H10" s="84"/>
      <c r="I10" s="84"/>
      <c r="J10" s="85"/>
    </row>
    <row r="11" spans="1:256" s="6" customFormat="1" ht="20.100000000000001" hidden="1" customHeight="1" x14ac:dyDescent="0.45">
      <c r="A11" s="84" t="s">
        <v>12</v>
      </c>
      <c r="B11" s="84"/>
      <c r="C11" s="84"/>
      <c r="D11" s="84"/>
      <c r="E11" s="84"/>
      <c r="F11" s="84"/>
      <c r="G11" s="84"/>
      <c r="H11" s="84"/>
      <c r="I11" s="84"/>
      <c r="J11" s="85"/>
    </row>
    <row r="12" spans="1:256" s="6" customFormat="1" ht="20.100000000000001" hidden="1" customHeight="1" x14ac:dyDescent="0.45">
      <c r="A12" s="84" t="s">
        <v>13</v>
      </c>
      <c r="B12" s="84"/>
      <c r="C12" s="84"/>
      <c r="D12" s="84"/>
      <c r="E12" s="84"/>
      <c r="F12" s="84"/>
      <c r="G12" s="84"/>
      <c r="H12" s="84"/>
      <c r="I12" s="84"/>
      <c r="J12" s="85"/>
    </row>
    <row r="13" spans="1:256" ht="20.100000000000001" hidden="1" customHeight="1" x14ac:dyDescent="0.45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</row>
    <row r="14" spans="1:256" ht="24.9" hidden="1" customHeight="1" x14ac:dyDescent="0.45">
      <c r="A14" s="86" t="s">
        <v>14</v>
      </c>
      <c r="B14" s="86"/>
      <c r="C14" s="87">
        <f>J32</f>
        <v>0</v>
      </c>
      <c r="D14" s="88"/>
      <c r="E14" s="88"/>
      <c r="F14" s="89" t="s">
        <v>15</v>
      </c>
      <c r="G14" s="88"/>
      <c r="H14" s="88"/>
      <c r="I14" s="7"/>
      <c r="J14" s="7"/>
    </row>
    <row r="15" spans="1:256" ht="20.100000000000001" hidden="1" customHeight="1" x14ac:dyDescent="0.45">
      <c r="A15" s="53" t="s">
        <v>16</v>
      </c>
      <c r="B15" s="53"/>
      <c r="C15" s="53"/>
      <c r="D15" s="53"/>
      <c r="E15" s="53"/>
      <c r="F15" s="53"/>
      <c r="G15" s="53"/>
      <c r="H15" s="53"/>
      <c r="I15" s="53"/>
      <c r="J15" s="53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</row>
    <row r="16" spans="1:256" ht="20.100000000000001" customHeight="1" x14ac:dyDescent="0.45">
      <c r="A16" s="80" t="s">
        <v>17</v>
      </c>
      <c r="B16" s="80"/>
      <c r="C16" s="80"/>
      <c r="D16" s="80"/>
      <c r="E16" s="80"/>
      <c r="F16" s="80"/>
      <c r="G16" s="80"/>
      <c r="H16" s="80"/>
      <c r="I16" s="80"/>
      <c r="J16" s="80"/>
    </row>
    <row r="17" spans="1:10" ht="20.100000000000001" customHeight="1" x14ac:dyDescent="0.45">
      <c r="A17" s="64" t="s">
        <v>18</v>
      </c>
      <c r="B17" s="64"/>
      <c r="C17" s="64" t="s">
        <v>19</v>
      </c>
      <c r="D17" s="64"/>
      <c r="E17" s="64"/>
      <c r="F17" s="64"/>
      <c r="G17" s="64"/>
      <c r="H17" s="64"/>
      <c r="I17" s="64"/>
      <c r="J17" s="64"/>
    </row>
    <row r="18" spans="1:10" ht="17.25" customHeight="1" x14ac:dyDescent="0.45">
      <c r="A18" s="64" t="s">
        <v>20</v>
      </c>
      <c r="B18" s="64"/>
      <c r="C18" s="64" t="s">
        <v>21</v>
      </c>
      <c r="D18" s="64" t="s">
        <v>22</v>
      </c>
      <c r="E18" s="81" t="s">
        <v>23</v>
      </c>
      <c r="F18" s="82"/>
      <c r="G18" s="82"/>
      <c r="H18" s="82"/>
      <c r="I18" s="83"/>
      <c r="J18" s="8" t="s">
        <v>24</v>
      </c>
    </row>
    <row r="19" spans="1:10" ht="17.25" customHeight="1" x14ac:dyDescent="0.45">
      <c r="A19" s="64"/>
      <c r="B19" s="64"/>
      <c r="C19" s="64"/>
      <c r="D19" s="64"/>
      <c r="E19" s="81" t="s">
        <v>25</v>
      </c>
      <c r="F19" s="82"/>
      <c r="G19" s="82"/>
      <c r="H19" s="82"/>
      <c r="I19" s="83"/>
      <c r="J19" s="8" t="s">
        <v>26</v>
      </c>
    </row>
    <row r="20" spans="1:10" ht="18" customHeight="1" x14ac:dyDescent="0.45">
      <c r="A20" s="64" t="s">
        <v>27</v>
      </c>
      <c r="B20" s="64"/>
      <c r="C20" s="8" t="s">
        <v>28</v>
      </c>
      <c r="D20" s="9"/>
      <c r="E20" s="10"/>
      <c r="F20" s="11"/>
      <c r="G20" s="11"/>
      <c r="H20" s="11">
        <v>1</v>
      </c>
      <c r="I20" s="12" t="s">
        <v>29</v>
      </c>
      <c r="J20" s="9">
        <f>D20*H20</f>
        <v>0</v>
      </c>
    </row>
    <row r="21" spans="1:10" ht="18" customHeight="1" x14ac:dyDescent="0.45">
      <c r="A21" s="64"/>
      <c r="B21" s="64"/>
      <c r="C21" s="8" t="s">
        <v>30</v>
      </c>
      <c r="D21" s="9"/>
      <c r="E21" s="10"/>
      <c r="F21" s="11"/>
      <c r="G21" s="11"/>
      <c r="H21" s="11">
        <v>1</v>
      </c>
      <c r="I21" s="12" t="s">
        <v>29</v>
      </c>
      <c r="J21" s="9">
        <f t="shared" ref="J21:J31" si="0">D21*H21</f>
        <v>0</v>
      </c>
    </row>
    <row r="22" spans="1:10" ht="18" customHeight="1" x14ac:dyDescent="0.45">
      <c r="A22" s="64"/>
      <c r="B22" s="64"/>
      <c r="C22" s="8" t="s">
        <v>31</v>
      </c>
      <c r="D22" s="9"/>
      <c r="E22" s="10"/>
      <c r="F22" s="11"/>
      <c r="G22" s="11"/>
      <c r="H22" s="11">
        <v>1</v>
      </c>
      <c r="I22" s="12" t="s">
        <v>29</v>
      </c>
      <c r="J22" s="9">
        <f t="shared" si="0"/>
        <v>0</v>
      </c>
    </row>
    <row r="23" spans="1:10" ht="18" customHeight="1" x14ac:dyDescent="0.45">
      <c r="A23" s="64" t="s">
        <v>32</v>
      </c>
      <c r="B23" s="77" t="s">
        <v>33</v>
      </c>
      <c r="C23" s="8" t="s">
        <v>28</v>
      </c>
      <c r="D23" s="9"/>
      <c r="E23" s="13"/>
      <c r="F23" s="11" t="s">
        <v>34</v>
      </c>
      <c r="G23" s="14">
        <v>3</v>
      </c>
      <c r="H23" s="15">
        <f>ROUNDUP(E23*G23,-1)</f>
        <v>0</v>
      </c>
      <c r="I23" s="16" t="s">
        <v>35</v>
      </c>
      <c r="J23" s="9">
        <f>D23*H23</f>
        <v>0</v>
      </c>
    </row>
    <row r="24" spans="1:10" ht="18" customHeight="1" x14ac:dyDescent="0.45">
      <c r="A24" s="64"/>
      <c r="B24" s="78"/>
      <c r="C24" s="8" t="s">
        <v>30</v>
      </c>
      <c r="D24" s="9"/>
      <c r="E24" s="13"/>
      <c r="F24" s="11" t="s">
        <v>34</v>
      </c>
      <c r="G24" s="14">
        <v>3</v>
      </c>
      <c r="H24" s="15">
        <f t="shared" ref="H24:H25" si="1">ROUNDUP(E24*G24,-1)</f>
        <v>0</v>
      </c>
      <c r="I24" s="16" t="s">
        <v>35</v>
      </c>
      <c r="J24" s="9">
        <f t="shared" si="0"/>
        <v>0</v>
      </c>
    </row>
    <row r="25" spans="1:10" ht="18" customHeight="1" x14ac:dyDescent="0.45">
      <c r="A25" s="64"/>
      <c r="B25" s="78"/>
      <c r="C25" s="8" t="s">
        <v>31</v>
      </c>
      <c r="D25" s="9"/>
      <c r="E25" s="13"/>
      <c r="F25" s="11" t="s">
        <v>34</v>
      </c>
      <c r="G25" s="14">
        <v>3</v>
      </c>
      <c r="H25" s="15">
        <f t="shared" si="1"/>
        <v>0</v>
      </c>
      <c r="I25" s="16" t="s">
        <v>35</v>
      </c>
      <c r="J25" s="9">
        <f t="shared" si="0"/>
        <v>0</v>
      </c>
    </row>
    <row r="26" spans="1:10" ht="18" customHeight="1" x14ac:dyDescent="0.45">
      <c r="A26" s="64"/>
      <c r="B26" s="77" t="s">
        <v>36</v>
      </c>
      <c r="C26" s="8" t="s">
        <v>28</v>
      </c>
      <c r="D26" s="9"/>
      <c r="E26" s="13"/>
      <c r="F26" s="11" t="s">
        <v>34</v>
      </c>
      <c r="G26" s="14">
        <v>3</v>
      </c>
      <c r="H26" s="15">
        <f t="shared" ref="H26:H27" si="2">IF(E26="",0,IF(ROUND(E26*G26/60,0)&gt;3,ROUND(E26*G26/60,0),3))</f>
        <v>0</v>
      </c>
      <c r="I26" s="16" t="s">
        <v>37</v>
      </c>
      <c r="J26" s="9">
        <f t="shared" si="0"/>
        <v>0</v>
      </c>
    </row>
    <row r="27" spans="1:10" ht="18" customHeight="1" x14ac:dyDescent="0.45">
      <c r="A27" s="64"/>
      <c r="B27" s="78"/>
      <c r="C27" s="8" t="s">
        <v>30</v>
      </c>
      <c r="D27" s="9"/>
      <c r="E27" s="17"/>
      <c r="F27" s="11" t="s">
        <v>34</v>
      </c>
      <c r="G27" s="14">
        <v>3</v>
      </c>
      <c r="H27" s="15">
        <f t="shared" si="2"/>
        <v>0</v>
      </c>
      <c r="I27" s="16" t="s">
        <v>37</v>
      </c>
      <c r="J27" s="9">
        <f t="shared" si="0"/>
        <v>0</v>
      </c>
    </row>
    <row r="28" spans="1:10" ht="18" customHeight="1" x14ac:dyDescent="0.45">
      <c r="A28" s="64"/>
      <c r="B28" s="78"/>
      <c r="C28" s="8" t="s">
        <v>31</v>
      </c>
      <c r="D28" s="9"/>
      <c r="E28" s="13"/>
      <c r="F28" s="11" t="s">
        <v>34</v>
      </c>
      <c r="G28" s="14">
        <v>3</v>
      </c>
      <c r="H28" s="15">
        <f>IF(E28="",0,IF(ROUND(E28*G28/60,0)&gt;3,ROUND(E28*G28/60,0),3))</f>
        <v>0</v>
      </c>
      <c r="I28" s="16" t="s">
        <v>37</v>
      </c>
      <c r="J28" s="9">
        <f t="shared" si="0"/>
        <v>0</v>
      </c>
    </row>
    <row r="29" spans="1:10" ht="18" customHeight="1" x14ac:dyDescent="0.45">
      <c r="A29" s="64" t="s">
        <v>38</v>
      </c>
      <c r="B29" s="64"/>
      <c r="C29" s="8" t="s">
        <v>28</v>
      </c>
      <c r="D29" s="9"/>
      <c r="E29" s="10"/>
      <c r="F29" s="11"/>
      <c r="G29" s="11"/>
      <c r="H29" s="11">
        <v>1</v>
      </c>
      <c r="I29" s="12" t="s">
        <v>29</v>
      </c>
      <c r="J29" s="9">
        <f t="shared" si="0"/>
        <v>0</v>
      </c>
    </row>
    <row r="30" spans="1:10" ht="18" customHeight="1" x14ac:dyDescent="0.45">
      <c r="A30" s="64"/>
      <c r="B30" s="64"/>
      <c r="C30" s="8" t="s">
        <v>30</v>
      </c>
      <c r="D30" s="9"/>
      <c r="E30" s="10"/>
      <c r="F30" s="11"/>
      <c r="G30" s="11"/>
      <c r="H30" s="11">
        <v>1</v>
      </c>
      <c r="I30" s="12" t="s">
        <v>29</v>
      </c>
      <c r="J30" s="9">
        <f t="shared" si="0"/>
        <v>0</v>
      </c>
    </row>
    <row r="31" spans="1:10" ht="18" customHeight="1" x14ac:dyDescent="0.45">
      <c r="A31" s="64"/>
      <c r="B31" s="64"/>
      <c r="C31" s="8" t="s">
        <v>31</v>
      </c>
      <c r="D31" s="9"/>
      <c r="E31" s="10"/>
      <c r="F31" s="11"/>
      <c r="G31" s="11"/>
      <c r="H31" s="11">
        <v>1</v>
      </c>
      <c r="I31" s="12" t="s">
        <v>29</v>
      </c>
      <c r="J31" s="18">
        <f t="shared" si="0"/>
        <v>0</v>
      </c>
    </row>
    <row r="32" spans="1:10" ht="18" customHeight="1" x14ac:dyDescent="0.45">
      <c r="A32" s="65" t="s">
        <v>39</v>
      </c>
      <c r="B32" s="66"/>
      <c r="C32" s="66"/>
      <c r="D32" s="66"/>
      <c r="E32" s="66"/>
      <c r="F32" s="66"/>
      <c r="G32" s="66"/>
      <c r="H32" s="66"/>
      <c r="I32" s="79"/>
      <c r="J32" s="9">
        <f>SUM(J20:J31)</f>
        <v>0</v>
      </c>
    </row>
    <row r="33" spans="1:10" ht="18" hidden="1" customHeight="1" thickTop="1" x14ac:dyDescent="0.45">
      <c r="A33" s="64" t="s">
        <v>40</v>
      </c>
      <c r="B33" s="64"/>
      <c r="C33" s="65" t="s">
        <v>41</v>
      </c>
      <c r="D33" s="66"/>
      <c r="E33" s="66"/>
      <c r="F33" s="66"/>
      <c r="G33" s="66"/>
      <c r="H33" s="66"/>
      <c r="I33" s="67"/>
      <c r="J33" s="19">
        <f>J32*10%</f>
        <v>0</v>
      </c>
    </row>
    <row r="34" spans="1:10" ht="18" hidden="1" customHeight="1" x14ac:dyDescent="0.45">
      <c r="A34" s="64"/>
      <c r="B34" s="64"/>
      <c r="C34" s="65" t="s">
        <v>42</v>
      </c>
      <c r="D34" s="66"/>
      <c r="E34" s="66"/>
      <c r="F34" s="66"/>
      <c r="G34" s="66"/>
      <c r="H34" s="66"/>
      <c r="I34" s="67"/>
      <c r="J34" s="9">
        <f>SUM(J32:J33)</f>
        <v>0</v>
      </c>
    </row>
    <row r="35" spans="1:10" ht="11.25" customHeight="1" x14ac:dyDescent="0.45">
      <c r="A35" s="20"/>
      <c r="B35" s="20"/>
      <c r="C35" s="20"/>
      <c r="D35" s="20"/>
      <c r="E35" s="20"/>
      <c r="F35" s="20"/>
      <c r="G35" s="20"/>
      <c r="H35" s="20"/>
      <c r="I35" s="21"/>
      <c r="J35" s="22"/>
    </row>
    <row r="36" spans="1:10" ht="17.25" customHeight="1" x14ac:dyDescent="0.45">
      <c r="A36" s="20"/>
      <c r="B36" s="23" t="s">
        <v>43</v>
      </c>
      <c r="C36" s="24" t="s">
        <v>44</v>
      </c>
      <c r="D36" s="20"/>
      <c r="E36" s="20"/>
      <c r="F36" s="20"/>
      <c r="G36" s="20"/>
      <c r="H36" s="20"/>
      <c r="I36" s="21"/>
      <c r="J36" s="22"/>
    </row>
    <row r="37" spans="1:10" ht="17.25" customHeight="1" x14ac:dyDescent="0.45">
      <c r="A37" s="20"/>
      <c r="B37" s="25">
        <f>J32</f>
        <v>0</v>
      </c>
      <c r="C37" s="24" t="s">
        <v>45</v>
      </c>
      <c r="D37" s="20"/>
      <c r="E37" s="20"/>
      <c r="F37" s="20"/>
      <c r="G37" s="20"/>
      <c r="H37" s="20"/>
      <c r="I37" s="21"/>
      <c r="J37" s="22"/>
    </row>
    <row r="38" spans="1:10" ht="9" customHeight="1" x14ac:dyDescent="0.45">
      <c r="A38" s="20"/>
      <c r="B38" s="20"/>
      <c r="C38" s="20"/>
      <c r="D38" s="20"/>
      <c r="E38" s="20"/>
      <c r="F38" s="20"/>
      <c r="G38" s="20"/>
      <c r="H38" s="20"/>
      <c r="I38" s="21"/>
      <c r="J38" s="22"/>
    </row>
    <row r="39" spans="1:10" ht="17.25" customHeight="1" x14ac:dyDescent="0.45">
      <c r="A39" s="20"/>
      <c r="B39" s="1" t="s">
        <v>46</v>
      </c>
      <c r="C39" s="26"/>
    </row>
    <row r="40" spans="1:10" ht="17.25" customHeight="1" x14ac:dyDescent="0.45">
      <c r="A40" s="20"/>
      <c r="B40" s="23" t="s">
        <v>47</v>
      </c>
      <c r="C40" s="27"/>
      <c r="D40" s="28" t="s">
        <v>48</v>
      </c>
      <c r="E40" s="29"/>
      <c r="F40" s="30" t="s">
        <v>49</v>
      </c>
      <c r="G40" s="31"/>
      <c r="H40" s="32"/>
      <c r="J40" s="23" t="s">
        <v>50</v>
      </c>
    </row>
    <row r="41" spans="1:10" ht="17.25" customHeight="1" x14ac:dyDescent="0.45">
      <c r="A41" s="20"/>
      <c r="B41" s="29">
        <v>210</v>
      </c>
      <c r="C41" s="27" t="s">
        <v>34</v>
      </c>
      <c r="D41" s="33">
        <v>0.58330000000000004</v>
      </c>
      <c r="E41" s="29" t="s">
        <v>51</v>
      </c>
      <c r="F41" s="68">
        <v>122</v>
      </c>
      <c r="G41" s="69"/>
      <c r="H41" s="70"/>
      <c r="I41" s="1" t="s">
        <v>52</v>
      </c>
      <c r="J41" s="34">
        <v>170</v>
      </c>
    </row>
    <row r="42" spans="1:10" ht="9" customHeight="1" x14ac:dyDescent="0.45">
      <c r="A42" s="20"/>
    </row>
    <row r="43" spans="1:10" ht="17.25" customHeight="1" x14ac:dyDescent="0.45">
      <c r="A43" s="20"/>
      <c r="B43" s="1" t="s">
        <v>53</v>
      </c>
    </row>
    <row r="44" spans="1:10" ht="17.25" customHeight="1" x14ac:dyDescent="0.45">
      <c r="A44" s="20"/>
      <c r="B44" s="35" t="s">
        <v>43</v>
      </c>
      <c r="C44" s="29"/>
      <c r="D44" s="23" t="s">
        <v>54</v>
      </c>
      <c r="E44" s="29"/>
      <c r="F44" s="36" t="s">
        <v>55</v>
      </c>
      <c r="G44" s="37"/>
      <c r="H44" s="32"/>
    </row>
    <row r="45" spans="1:10" ht="17.25" customHeight="1" x14ac:dyDescent="0.45">
      <c r="A45" s="20"/>
      <c r="B45" s="38">
        <f>B37</f>
        <v>0</v>
      </c>
      <c r="C45" s="39" t="s">
        <v>34</v>
      </c>
      <c r="D45" s="29">
        <v>122</v>
      </c>
      <c r="E45" s="29" t="s">
        <v>51</v>
      </c>
      <c r="F45" s="71">
        <f>B45*D45</f>
        <v>0</v>
      </c>
      <c r="G45" s="72"/>
      <c r="H45" s="73"/>
      <c r="I45" s="40"/>
    </row>
    <row r="46" spans="1:10" ht="17.25" customHeight="1" thickBot="1" x14ac:dyDescent="0.5">
      <c r="A46" s="20"/>
      <c r="B46" s="41">
        <f>B37</f>
        <v>0</v>
      </c>
      <c r="C46" s="42" t="s">
        <v>34</v>
      </c>
      <c r="D46" s="43">
        <v>40</v>
      </c>
      <c r="E46" s="43" t="s">
        <v>51</v>
      </c>
      <c r="F46" s="74">
        <f>B46*D46</f>
        <v>0</v>
      </c>
      <c r="G46" s="75"/>
      <c r="H46" s="76"/>
      <c r="I46" s="40" t="s">
        <v>56</v>
      </c>
    </row>
    <row r="47" spans="1:10" ht="21" customHeight="1" thickBot="1" x14ac:dyDescent="0.5">
      <c r="A47" s="20"/>
      <c r="B47" s="44"/>
      <c r="C47" s="45" t="s">
        <v>57</v>
      </c>
      <c r="D47" s="45"/>
      <c r="E47" s="46"/>
      <c r="F47" s="54">
        <f>SUM(F45:H46)</f>
        <v>0</v>
      </c>
      <c r="G47" s="55"/>
      <c r="H47" s="56"/>
      <c r="I47" s="1" t="s">
        <v>58</v>
      </c>
    </row>
    <row r="48" spans="1:10" ht="17.25" customHeight="1" x14ac:dyDescent="0.45">
      <c r="A48" s="20"/>
      <c r="B48" s="47"/>
      <c r="C48" s="48" t="s">
        <v>59</v>
      </c>
      <c r="D48" s="48"/>
      <c r="E48" s="49"/>
      <c r="F48" s="57">
        <f>F47*0.1</f>
        <v>0</v>
      </c>
      <c r="G48" s="58"/>
      <c r="H48" s="59"/>
    </row>
    <row r="49" spans="1:10" ht="17.25" customHeight="1" x14ac:dyDescent="0.45">
      <c r="A49" s="20"/>
      <c r="B49" s="50"/>
      <c r="C49" s="51" t="s">
        <v>60</v>
      </c>
      <c r="D49" s="51"/>
      <c r="E49" s="52"/>
      <c r="F49" s="60">
        <f>F47+F48</f>
        <v>0</v>
      </c>
      <c r="G49" s="61"/>
      <c r="H49" s="62"/>
    </row>
    <row r="50" spans="1:10" ht="12" customHeight="1" x14ac:dyDescent="0.45">
      <c r="A50" s="20"/>
      <c r="B50" s="20"/>
      <c r="C50" s="20"/>
      <c r="D50" s="20"/>
      <c r="E50" s="20"/>
      <c r="F50" s="20"/>
      <c r="G50" s="20"/>
      <c r="H50" s="20"/>
      <c r="I50" s="21"/>
      <c r="J50" s="22"/>
    </row>
    <row r="51" spans="1:10" ht="16.5" customHeight="1" x14ac:dyDescent="0.45">
      <c r="A51" s="63" t="s">
        <v>61</v>
      </c>
      <c r="B51" s="63"/>
      <c r="C51" s="63"/>
      <c r="D51" s="63"/>
      <c r="E51" s="63"/>
      <c r="F51" s="63"/>
      <c r="G51" s="63"/>
      <c r="H51" s="63"/>
      <c r="I51" s="63"/>
      <c r="J51" s="63"/>
    </row>
    <row r="52" spans="1:10" ht="16.5" customHeight="1" x14ac:dyDescent="0.45">
      <c r="A52" s="63" t="s">
        <v>62</v>
      </c>
      <c r="B52" s="63"/>
      <c r="C52" s="63"/>
      <c r="D52" s="63"/>
      <c r="E52" s="63"/>
      <c r="F52" s="63"/>
      <c r="G52" s="63"/>
      <c r="H52" s="63"/>
      <c r="I52" s="63"/>
      <c r="J52" s="63"/>
    </row>
    <row r="53" spans="1:10" s="4" customFormat="1" ht="18.75" customHeight="1" x14ac:dyDescent="0.45">
      <c r="A53" s="53" t="s">
        <v>63</v>
      </c>
      <c r="B53" s="53"/>
      <c r="C53" s="53"/>
      <c r="D53" s="53"/>
      <c r="E53" s="53"/>
      <c r="F53" s="53"/>
      <c r="G53" s="53"/>
      <c r="H53" s="53"/>
      <c r="I53" s="53"/>
      <c r="J53" s="53"/>
    </row>
    <row r="54" spans="1:10" s="4" customFormat="1" ht="20.25" customHeight="1" x14ac:dyDescent="0.45">
      <c r="A54" s="53" t="s">
        <v>64</v>
      </c>
      <c r="B54" s="53"/>
      <c r="C54" s="53"/>
      <c r="D54" s="53"/>
      <c r="E54" s="53"/>
      <c r="F54" s="53"/>
      <c r="G54" s="53"/>
      <c r="H54" s="53"/>
      <c r="I54" s="53"/>
      <c r="J54" s="53"/>
    </row>
    <row r="55" spans="1:10" s="4" customFormat="1" ht="20.25" customHeight="1" x14ac:dyDescent="0.45">
      <c r="A55" s="53" t="s">
        <v>65</v>
      </c>
      <c r="B55" s="53"/>
      <c r="C55" s="53"/>
      <c r="D55" s="53"/>
      <c r="E55" s="53"/>
      <c r="F55" s="53"/>
      <c r="G55" s="53"/>
      <c r="H55" s="53"/>
      <c r="I55" s="53"/>
      <c r="J55" s="53"/>
    </row>
    <row r="57" spans="1:10" ht="19.5" customHeight="1" x14ac:dyDescent="0.45">
      <c r="B57" s="4" t="s">
        <v>66</v>
      </c>
    </row>
  </sheetData>
  <mergeCells count="40">
    <mergeCell ref="A15:J15"/>
    <mergeCell ref="A1:J1"/>
    <mergeCell ref="A7:J7"/>
    <mergeCell ref="A8:J8"/>
    <mergeCell ref="A9:J9"/>
    <mergeCell ref="A10:J10"/>
    <mergeCell ref="A11:J11"/>
    <mergeCell ref="A12:J12"/>
    <mergeCell ref="A13:J13"/>
    <mergeCell ref="A14:B14"/>
    <mergeCell ref="C14:E14"/>
    <mergeCell ref="F14:H14"/>
    <mergeCell ref="A16:J16"/>
    <mergeCell ref="A17:B17"/>
    <mergeCell ref="C17:J17"/>
    <mergeCell ref="A18:B19"/>
    <mergeCell ref="C18:C19"/>
    <mergeCell ref="D18:D19"/>
    <mergeCell ref="E18:I18"/>
    <mergeCell ref="E19:I19"/>
    <mergeCell ref="F46:H46"/>
    <mergeCell ref="A20:B22"/>
    <mergeCell ref="A23:A28"/>
    <mergeCell ref="B23:B25"/>
    <mergeCell ref="B26:B28"/>
    <mergeCell ref="A29:B31"/>
    <mergeCell ref="A32:I32"/>
    <mergeCell ref="A33:B34"/>
    <mergeCell ref="C33:I33"/>
    <mergeCell ref="C34:I34"/>
    <mergeCell ref="F41:H41"/>
    <mergeCell ref="F45:H45"/>
    <mergeCell ref="A54:J54"/>
    <mergeCell ref="A55:J55"/>
    <mergeCell ref="F47:H47"/>
    <mergeCell ref="F48:H48"/>
    <mergeCell ref="F49:H49"/>
    <mergeCell ref="A51:J51"/>
    <mergeCell ref="A52:J52"/>
    <mergeCell ref="A53:J53"/>
  </mergeCells>
  <phoneticPr fontId="3"/>
  <pageMargins left="0.51181102362204722" right="0.51181102362204722" top="0.55118110236220474" bottom="0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52明倫便</vt:lpstr>
      <vt:lpstr>'52明倫便'!Print_Area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youhei</dc:creator>
  <cp:lastModifiedBy>takahashi youhei</cp:lastModifiedBy>
  <dcterms:created xsi:type="dcterms:W3CDTF">2026-02-19T07:40:37Z</dcterms:created>
  <dcterms:modified xsi:type="dcterms:W3CDTF">2026-02-19T08:32:19Z</dcterms:modified>
</cp:coreProperties>
</file>