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43号\"/>
    </mc:Choice>
  </mc:AlternateContent>
  <xr:revisionPtr revIDLastSave="0" documentId="13_ncr:1_{31FE6499-BF42-4A09-8687-1726A9A12717}" xr6:coauthVersionLast="47" xr6:coauthVersionMax="47" xr10:uidLastSave="{00000000-0000-0000-0000-000000000000}"/>
  <bookViews>
    <workbookView xWindow="-28920" yWindow="-120" windowWidth="29040" windowHeight="15720" xr2:uid="{205DD331-4D32-4A69-94C5-647FA794E637}"/>
  </bookViews>
  <sheets>
    <sheet name="43駒林便" sheetId="1" r:id="rId1"/>
  </sheets>
  <definedNames>
    <definedName name="_xlnm.Print_Area" localSheetId="0">'43駒林便'!$A$1:$J$57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s="1"/>
  <c r="B37" i="1" l="1"/>
  <c r="J33" i="1"/>
  <c r="J34" i="1" s="1"/>
  <c r="C14" i="1" s="1"/>
  <c r="B46" i="1" l="1"/>
  <c r="F46" i="1" s="1"/>
  <c r="B45" i="1"/>
  <c r="F45" i="1" s="1"/>
  <c r="F47" i="1" l="1"/>
  <c r="F48" i="1" l="1"/>
  <c r="F49" i="1" s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<sst xmlns="http://schemas.openxmlformats.org/spreadsheetml/2006/main" count="96" uniqueCount="67">
  <si>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</si>
  <si>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</si>
  <si>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学教委第43号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</si>
  <si>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京ヶ瀬小学校（駒林便）通学バス、京ヶ瀬幼稚園通園バス運行業務委託</t>
    <rPh sb="0" eb="3">
      <t>キョウガセ</t>
    </rPh>
    <rPh sb="3" eb="6">
      <t>ショウガッコウ</t>
    </rPh>
    <rPh sb="7" eb="9">
      <t>コマバヤシ</t>
    </rPh>
    <rPh sb="9" eb="10">
      <t>ビン</t>
    </rPh>
    <rPh sb="11" eb="13">
      <t>ツウガク</t>
    </rPh>
    <rPh sb="16" eb="22">
      <t>キョウガセヨウチエン</t>
    </rPh>
    <rPh sb="22" eb="24">
      <t>ツウエン</t>
    </rPh>
    <rPh sb="26" eb="28">
      <t>ウンコウ</t>
    </rPh>
    <rPh sb="28" eb="30">
      <t>ギョウム</t>
    </rPh>
    <rPh sb="30" eb="32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</si>
  <si>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</si>
  <si>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</si>
  <si>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駒林ほか</t>
    <rPh sb="0" eb="2">
      <t>コマバヤシ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</si>
  <si>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</si>
  <si>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（１）運行経路・・・京ヶ瀬小学校（駒林便）通学バス、京ヶ瀬幼稚園通園バス</t>
    <rPh sb="3" eb="5">
      <t>ウンコウ</t>
    </rPh>
    <rPh sb="5" eb="7">
      <t>ケイロ</t>
    </rPh>
    <rPh sb="10" eb="13">
      <t>キョウガセ</t>
    </rPh>
    <rPh sb="13" eb="16">
      <t>ショウガッコウ</t>
    </rPh>
    <rPh sb="17" eb="18">
      <t>コマ</t>
    </rPh>
    <rPh sb="18" eb="19">
      <t>ハヤシ</t>
    </rPh>
    <rPh sb="19" eb="20">
      <t>ビン</t>
    </rPh>
    <rPh sb="21" eb="23">
      <t>ツウガク</t>
    </rPh>
    <rPh sb="26" eb="29">
      <t>キョウガセ</t>
    </rPh>
    <rPh sb="29" eb="32">
      <t>ヨウチエン</t>
    </rPh>
    <rPh sb="32" eb="34">
      <t>ツウエン</t>
    </rPh>
    <phoneticPr fontId="8"/>
  </si>
  <si>
    <t>（２）運行便数・・・（登校便）１便　／　（下校便）２便　計１日３便　×　２００日　×　２路線　×　５年＝６，０００便</t>
    <rPh sb="3" eb="5">
      <t>ウンコウ</t>
    </rPh>
    <rPh sb="5" eb="7">
      <t>ビンスウ</t>
    </rPh>
    <phoneticPr fontId="8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</si>
  <si>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8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</si>
  <si>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8"/>
  </si>
  <si>
    <t>（５）対象地区・・・駒林１区～駒林６区、五郎巻、京ヶ瀬幼稚園通園区域（国道49号線以北地域）</t>
    <rPh sb="3" eb="5">
      <t>タイショウ</t>
    </rPh>
    <rPh sb="5" eb="7">
      <t>チク</t>
    </rPh>
    <rPh sb="10" eb="11">
      <t>コマ</t>
    </rPh>
    <rPh sb="11" eb="12">
      <t>ハヤシ</t>
    </rPh>
    <rPh sb="13" eb="14">
      <t>ク</t>
    </rPh>
    <rPh sb="15" eb="16">
      <t>コマ</t>
    </rPh>
    <rPh sb="16" eb="17">
      <t>ハヤシ</t>
    </rPh>
    <rPh sb="18" eb="19">
      <t>ク</t>
    </rPh>
    <rPh sb="20" eb="22">
      <t>ゴロウ</t>
    </rPh>
    <rPh sb="22" eb="23">
      <t>マキ</t>
    </rPh>
    <rPh sb="24" eb="27">
      <t>キョウガセ</t>
    </rPh>
    <rPh sb="27" eb="30">
      <t>ヨウチエン</t>
    </rPh>
    <rPh sb="30" eb="32">
      <t>ツウエン</t>
    </rPh>
    <rPh sb="32" eb="34">
      <t>クイキ</t>
    </rPh>
    <rPh sb="35" eb="37">
      <t>コクドウ</t>
    </rPh>
    <rPh sb="39" eb="41">
      <t>ゴウセン</t>
    </rPh>
    <rPh sb="41" eb="43">
      <t>イホク</t>
    </rPh>
    <rPh sb="43" eb="45">
      <t>チイキ</t>
    </rPh>
    <phoneticPr fontId="8"/>
  </si>
  <si>
    <t>（６）対象人数（見込数）・・・（R3年度）36名、（R4年度）37名、（R5年度）34名、（R6年度）35名、（R7年度）36名</t>
    <rPh sb="8" eb="10">
      <t>ミコ</t>
    </rPh>
    <rPh sb="10" eb="11">
      <t>スウ</t>
    </rPh>
    <phoneticPr fontId="8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</si>
  <si>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</si>
  <si>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</si>
  <si>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</si>
  <si>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（単位：円）</t>
    <phoneticPr fontId="3"/>
  </si>
  <si>
    <t>京ヶ瀬小学校・京ヶ瀬幼稚園</t>
    <rPh sb="0" eb="3">
      <t>キョウガセ</t>
    </rPh>
    <rPh sb="7" eb="10">
      <t>キョウガセ</t>
    </rPh>
    <rPh sb="10" eb="13">
      <t>ヨウチエン</t>
    </rPh>
    <phoneticPr fontId="3"/>
  </si>
  <si>
    <t>駒林便</t>
    <rPh sb="0" eb="1">
      <t>コマ</t>
    </rPh>
    <rPh sb="1" eb="2">
      <t>ハヤシ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</si>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</sst>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vertical="center" shrinkToFit="1"/>
    </xf>
    <xf numFmtId="0" fontId="12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3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9" fillId="2" borderId="3" xfId="0" applyFont="1" applyFill="1" applyBorder="1">
      <alignment vertical="center"/>
    </xf>
    <xf numFmtId="0" fontId="6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9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11" fillId="0" borderId="0" xfId="0" applyFont="1" applyAlignment="1">
      <alignment horizontal="right" vertical="center"/>
    </xf>
    <xf numFmtId="176" fontId="12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D76D3-44B8-4DB1-9096-1C06B82EEB9A}">
  <dimension ref="A1:J57"/>
  <sheetViews>
    <sheetView tabSelected="1" view="pageBreakPreview" topLeftCell="A30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10" ht="24.9" customHeight="1" x14ac:dyDescent="0.45">
      <c r="A1" s="91" t="s">
        <v>0</v>
      </c>
      <c r="B1" s="92"/>
      <c r="C1" s="92"/>
      <c r="D1" s="92"/>
      <c r="E1" s="92"/>
      <c r="F1" s="92"/>
      <c r="G1" s="92"/>
      <c r="H1" s="92"/>
      <c r="I1" s="92"/>
      <c r="J1" s="92"/>
    </row>
    <row r="2" spans="1:10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10" s="4" customFormat="1" ht="24.9" customHeight="1" x14ac:dyDescent="0.45">
      <c r="A3" s="4" t="s">
        <v>1</v>
      </c>
      <c r="B3" s="4" t="s">
        <v>2</v>
      </c>
      <c r="C3" s="93" t="s">
        <v>3</v>
      </c>
      <c r="D3" s="93"/>
      <c r="E3" s="93"/>
      <c r="F3" s="93"/>
      <c r="G3" s="93"/>
      <c r="H3" s="93"/>
      <c r="I3" s="93"/>
      <c r="J3" s="93"/>
    </row>
    <row r="4" spans="1:10" ht="24.9" customHeight="1" x14ac:dyDescent="0.45">
      <c r="A4" s="4" t="s">
        <v>4</v>
      </c>
      <c r="B4" s="4" t="s">
        <v>5</v>
      </c>
      <c r="C4" s="5" t="s">
        <v>6</v>
      </c>
      <c r="D4" s="4"/>
      <c r="E4" s="4"/>
      <c r="F4" s="4"/>
      <c r="G4" s="4"/>
      <c r="H4" s="4"/>
      <c r="I4" s="4"/>
      <c r="J4" s="4"/>
    </row>
    <row r="5" spans="1:10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10" ht="17.100000000000001" customHeight="1" x14ac:dyDescent="0.4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s="7" customFormat="1" ht="17.100000000000001" hidden="1" customHeight="1" x14ac:dyDescent="0.45">
      <c r="A7" s="85" t="s">
        <v>8</v>
      </c>
      <c r="B7" s="85"/>
      <c r="C7" s="85"/>
      <c r="D7" s="85"/>
      <c r="E7" s="85"/>
      <c r="F7" s="85"/>
      <c r="G7" s="85"/>
      <c r="H7" s="85"/>
      <c r="I7" s="85"/>
      <c r="J7" s="86"/>
    </row>
    <row r="8" spans="1:10" s="7" customFormat="1" ht="17.100000000000001" hidden="1" customHeight="1" x14ac:dyDescent="0.45">
      <c r="A8" s="85" t="s">
        <v>9</v>
      </c>
      <c r="B8" s="85"/>
      <c r="C8" s="85"/>
      <c r="D8" s="85"/>
      <c r="E8" s="85"/>
      <c r="F8" s="85"/>
      <c r="G8" s="85"/>
      <c r="H8" s="85"/>
      <c r="I8" s="85"/>
      <c r="J8" s="86"/>
    </row>
    <row r="9" spans="1:10" s="7" customFormat="1" ht="17.100000000000001" hidden="1" customHeight="1" x14ac:dyDescent="0.45">
      <c r="A9" s="85" t="s">
        <v>10</v>
      </c>
      <c r="B9" s="85"/>
      <c r="C9" s="85"/>
      <c r="D9" s="85"/>
      <c r="E9" s="85"/>
      <c r="F9" s="85"/>
      <c r="G9" s="85"/>
      <c r="H9" s="85"/>
      <c r="I9" s="85"/>
      <c r="J9" s="86"/>
    </row>
    <row r="10" spans="1:10" s="7" customFormat="1" ht="17.100000000000001" hidden="1" customHeight="1" x14ac:dyDescent="0.45">
      <c r="A10" s="85" t="s">
        <v>11</v>
      </c>
      <c r="B10" s="85"/>
      <c r="C10" s="85"/>
      <c r="D10" s="85"/>
      <c r="E10" s="85"/>
      <c r="F10" s="85"/>
      <c r="G10" s="85"/>
      <c r="H10" s="85"/>
      <c r="I10" s="85"/>
      <c r="J10" s="86"/>
    </row>
    <row r="11" spans="1:10" s="7" customFormat="1" ht="17.100000000000001" hidden="1" customHeight="1" x14ac:dyDescent="0.45">
      <c r="A11" s="85" t="s">
        <v>12</v>
      </c>
      <c r="B11" s="85"/>
      <c r="C11" s="85"/>
      <c r="D11" s="85"/>
      <c r="E11" s="85"/>
      <c r="F11" s="85"/>
      <c r="G11" s="85"/>
      <c r="H11" s="85"/>
      <c r="I11" s="85"/>
      <c r="J11" s="86"/>
    </row>
    <row r="12" spans="1:10" s="7" customFormat="1" ht="17.100000000000001" hidden="1" customHeight="1" x14ac:dyDescent="0.45">
      <c r="A12" s="85" t="s">
        <v>13</v>
      </c>
      <c r="B12" s="85"/>
      <c r="C12" s="85"/>
      <c r="D12" s="85"/>
      <c r="E12" s="85"/>
      <c r="F12" s="85"/>
      <c r="G12" s="85"/>
      <c r="H12" s="85"/>
      <c r="I12" s="85"/>
      <c r="J12" s="86"/>
    </row>
    <row r="13" spans="1:10" s="4" customFormat="1" ht="15" hidden="1" customHeight="1" x14ac:dyDescent="0.45">
      <c r="A13" s="54"/>
      <c r="B13" s="54"/>
      <c r="C13" s="54"/>
      <c r="D13" s="54"/>
      <c r="E13" s="54"/>
      <c r="F13" s="54"/>
      <c r="G13" s="54"/>
      <c r="H13" s="54"/>
      <c r="I13" s="54"/>
      <c r="J13" s="54"/>
    </row>
    <row r="14" spans="1:10" ht="24.9" hidden="1" customHeight="1" x14ac:dyDescent="0.45">
      <c r="A14" s="87" t="s">
        <v>14</v>
      </c>
      <c r="B14" s="87"/>
      <c r="C14" s="88">
        <f>J34</f>
        <v>0</v>
      </c>
      <c r="D14" s="89"/>
      <c r="E14" s="89"/>
      <c r="F14" s="90" t="s">
        <v>15</v>
      </c>
      <c r="G14" s="89"/>
      <c r="H14" s="89"/>
      <c r="I14" s="8"/>
      <c r="J14" s="8"/>
    </row>
    <row r="15" spans="1:10" s="4" customFormat="1" ht="15" hidden="1" customHeight="1" x14ac:dyDescent="0.45">
      <c r="A15" s="54" t="s">
        <v>16</v>
      </c>
      <c r="B15" s="54"/>
      <c r="C15" s="54"/>
      <c r="D15" s="54"/>
      <c r="E15" s="54"/>
      <c r="F15" s="54"/>
      <c r="G15" s="54"/>
      <c r="H15" s="54"/>
      <c r="I15" s="54"/>
      <c r="J15" s="54"/>
    </row>
    <row r="16" spans="1:10" ht="24.9" customHeight="1" x14ac:dyDescent="0.45">
      <c r="A16" s="81" t="s">
        <v>17</v>
      </c>
      <c r="B16" s="81"/>
      <c r="C16" s="81"/>
      <c r="D16" s="81"/>
      <c r="E16" s="81"/>
      <c r="F16" s="81"/>
      <c r="G16" s="81"/>
      <c r="H16" s="81"/>
      <c r="I16" s="81"/>
      <c r="J16" s="81"/>
    </row>
    <row r="17" spans="1:10" ht="20.100000000000001" customHeight="1" x14ac:dyDescent="0.45">
      <c r="A17" s="65" t="s">
        <v>18</v>
      </c>
      <c r="B17" s="65"/>
      <c r="C17" s="65" t="s">
        <v>19</v>
      </c>
      <c r="D17" s="65"/>
      <c r="E17" s="65"/>
      <c r="F17" s="65"/>
      <c r="G17" s="65"/>
      <c r="H17" s="65"/>
      <c r="I17" s="65"/>
      <c r="J17" s="65"/>
    </row>
    <row r="18" spans="1:10" ht="17.25" customHeight="1" x14ac:dyDescent="0.45">
      <c r="A18" s="65" t="s">
        <v>20</v>
      </c>
      <c r="B18" s="65"/>
      <c r="C18" s="65" t="s">
        <v>21</v>
      </c>
      <c r="D18" s="65" t="s">
        <v>22</v>
      </c>
      <c r="E18" s="82" t="s">
        <v>23</v>
      </c>
      <c r="F18" s="83"/>
      <c r="G18" s="83"/>
      <c r="H18" s="83"/>
      <c r="I18" s="84"/>
      <c r="J18" s="9" t="s">
        <v>24</v>
      </c>
    </row>
    <row r="19" spans="1:10" ht="17.25" customHeight="1" x14ac:dyDescent="0.45">
      <c r="A19" s="65"/>
      <c r="B19" s="65"/>
      <c r="C19" s="65"/>
      <c r="D19" s="65"/>
      <c r="E19" s="82" t="s">
        <v>25</v>
      </c>
      <c r="F19" s="83"/>
      <c r="G19" s="83"/>
      <c r="H19" s="83"/>
      <c r="I19" s="84"/>
      <c r="J19" s="9" t="s">
        <v>26</v>
      </c>
    </row>
    <row r="20" spans="1:10" ht="18" customHeight="1" x14ac:dyDescent="0.45">
      <c r="A20" s="65" t="s">
        <v>27</v>
      </c>
      <c r="B20" s="65"/>
      <c r="C20" s="9" t="s">
        <v>28</v>
      </c>
      <c r="D20" s="10"/>
      <c r="E20" s="11"/>
      <c r="F20" s="12"/>
      <c r="G20" s="12"/>
      <c r="H20" s="12">
        <v>1</v>
      </c>
      <c r="I20" s="13" t="s">
        <v>29</v>
      </c>
      <c r="J20" s="10">
        <f>D20*H20</f>
        <v>0</v>
      </c>
    </row>
    <row r="21" spans="1:10" ht="18" customHeight="1" x14ac:dyDescent="0.45">
      <c r="A21" s="65"/>
      <c r="B21" s="65"/>
      <c r="C21" s="9" t="s">
        <v>30</v>
      </c>
      <c r="D21" s="10"/>
      <c r="E21" s="11"/>
      <c r="F21" s="12"/>
      <c r="G21" s="12"/>
      <c r="H21" s="12">
        <v>1</v>
      </c>
      <c r="I21" s="13" t="s">
        <v>29</v>
      </c>
      <c r="J21" s="10">
        <f t="shared" ref="J21:J31" si="0">D21*H21</f>
        <v>0</v>
      </c>
    </row>
    <row r="22" spans="1:10" ht="18" customHeight="1" x14ac:dyDescent="0.45">
      <c r="A22" s="65"/>
      <c r="B22" s="65"/>
      <c r="C22" s="9" t="s">
        <v>31</v>
      </c>
      <c r="D22" s="10"/>
      <c r="E22" s="11"/>
      <c r="F22" s="12"/>
      <c r="G22" s="12"/>
      <c r="H22" s="12">
        <v>1</v>
      </c>
      <c r="I22" s="13" t="s">
        <v>29</v>
      </c>
      <c r="J22" s="10">
        <f t="shared" si="0"/>
        <v>0</v>
      </c>
    </row>
    <row r="23" spans="1:10" ht="18" customHeight="1" x14ac:dyDescent="0.45">
      <c r="A23" s="65" t="s">
        <v>32</v>
      </c>
      <c r="B23" s="78" t="s">
        <v>33</v>
      </c>
      <c r="C23" s="9" t="s">
        <v>28</v>
      </c>
      <c r="D23" s="10"/>
      <c r="E23" s="14"/>
      <c r="F23" s="12" t="s">
        <v>34</v>
      </c>
      <c r="G23" s="15">
        <v>3</v>
      </c>
      <c r="H23" s="16">
        <f>ROUNDUP(E23*G23,-1)</f>
        <v>0</v>
      </c>
      <c r="I23" s="17" t="s">
        <v>35</v>
      </c>
      <c r="J23" s="10">
        <f>D23*H23</f>
        <v>0</v>
      </c>
    </row>
    <row r="24" spans="1:10" ht="18" customHeight="1" x14ac:dyDescent="0.45">
      <c r="A24" s="65"/>
      <c r="B24" s="79"/>
      <c r="C24" s="9" t="s">
        <v>30</v>
      </c>
      <c r="D24" s="10"/>
      <c r="E24" s="14"/>
      <c r="F24" s="12" t="s">
        <v>34</v>
      </c>
      <c r="G24" s="15">
        <v>3</v>
      </c>
      <c r="H24" s="16">
        <f t="shared" ref="H24:H25" si="1">ROUNDUP(E24*G24,-1)</f>
        <v>0</v>
      </c>
      <c r="I24" s="17" t="s">
        <v>35</v>
      </c>
      <c r="J24" s="10">
        <f t="shared" si="0"/>
        <v>0</v>
      </c>
    </row>
    <row r="25" spans="1:10" ht="18" customHeight="1" x14ac:dyDescent="0.45">
      <c r="A25" s="65"/>
      <c r="B25" s="79"/>
      <c r="C25" s="9" t="s">
        <v>31</v>
      </c>
      <c r="D25" s="10"/>
      <c r="E25" s="14"/>
      <c r="F25" s="12" t="s">
        <v>34</v>
      </c>
      <c r="G25" s="15">
        <v>3</v>
      </c>
      <c r="H25" s="16">
        <f t="shared" si="1"/>
        <v>0</v>
      </c>
      <c r="I25" s="17" t="s">
        <v>35</v>
      </c>
      <c r="J25" s="10">
        <f t="shared" si="0"/>
        <v>0</v>
      </c>
    </row>
    <row r="26" spans="1:10" ht="18" customHeight="1" x14ac:dyDescent="0.45">
      <c r="A26" s="65"/>
      <c r="B26" s="78" t="s">
        <v>36</v>
      </c>
      <c r="C26" s="9" t="s">
        <v>28</v>
      </c>
      <c r="D26" s="10"/>
      <c r="E26" s="14"/>
      <c r="F26" s="12" t="s">
        <v>34</v>
      </c>
      <c r="G26" s="15">
        <v>3</v>
      </c>
      <c r="H26" s="16">
        <f t="shared" ref="H26:H27" si="2">IF(E26="",0,IF(ROUND(E26*G26/60,0)&gt;3,ROUND(E26*G26/60,0),3))</f>
        <v>0</v>
      </c>
      <c r="I26" s="17" t="s">
        <v>37</v>
      </c>
      <c r="J26" s="10">
        <f t="shared" si="0"/>
        <v>0</v>
      </c>
    </row>
    <row r="27" spans="1:10" ht="18" customHeight="1" x14ac:dyDescent="0.45">
      <c r="A27" s="65"/>
      <c r="B27" s="79"/>
      <c r="C27" s="9" t="s">
        <v>30</v>
      </c>
      <c r="D27" s="10"/>
      <c r="E27" s="18"/>
      <c r="F27" s="12" t="s">
        <v>34</v>
      </c>
      <c r="G27" s="15">
        <v>3</v>
      </c>
      <c r="H27" s="16">
        <f t="shared" si="2"/>
        <v>0</v>
      </c>
      <c r="I27" s="17" t="s">
        <v>37</v>
      </c>
      <c r="J27" s="10">
        <f t="shared" si="0"/>
        <v>0</v>
      </c>
    </row>
    <row r="28" spans="1:10" ht="18" customHeight="1" x14ac:dyDescent="0.45">
      <c r="A28" s="65"/>
      <c r="B28" s="79"/>
      <c r="C28" s="9" t="s">
        <v>31</v>
      </c>
      <c r="D28" s="10"/>
      <c r="E28" s="14"/>
      <c r="F28" s="12" t="s">
        <v>34</v>
      </c>
      <c r="G28" s="15">
        <v>3</v>
      </c>
      <c r="H28" s="16">
        <f>IF(E28="",0,IF(ROUND(E28*G28/60,0)&gt;3,ROUND(E28*G28/60,0),3))</f>
        <v>0</v>
      </c>
      <c r="I28" s="17" t="s">
        <v>37</v>
      </c>
      <c r="J28" s="10">
        <f t="shared" si="0"/>
        <v>0</v>
      </c>
    </row>
    <row r="29" spans="1:10" ht="18" customHeight="1" x14ac:dyDescent="0.45">
      <c r="A29" s="65" t="s">
        <v>38</v>
      </c>
      <c r="B29" s="65"/>
      <c r="C29" s="9" t="s">
        <v>28</v>
      </c>
      <c r="D29" s="10"/>
      <c r="E29" s="11"/>
      <c r="F29" s="12"/>
      <c r="G29" s="12"/>
      <c r="H29" s="12">
        <v>1</v>
      </c>
      <c r="I29" s="13" t="s">
        <v>29</v>
      </c>
      <c r="J29" s="10">
        <f t="shared" si="0"/>
        <v>0</v>
      </c>
    </row>
    <row r="30" spans="1:10" ht="18" customHeight="1" x14ac:dyDescent="0.45">
      <c r="A30" s="65"/>
      <c r="B30" s="65"/>
      <c r="C30" s="9" t="s">
        <v>30</v>
      </c>
      <c r="D30" s="10"/>
      <c r="E30" s="11"/>
      <c r="F30" s="12"/>
      <c r="G30" s="12"/>
      <c r="H30" s="12">
        <v>1</v>
      </c>
      <c r="I30" s="13" t="s">
        <v>29</v>
      </c>
      <c r="J30" s="10">
        <f t="shared" si="0"/>
        <v>0</v>
      </c>
    </row>
    <row r="31" spans="1:10" ht="18" customHeight="1" x14ac:dyDescent="0.45">
      <c r="A31" s="65"/>
      <c r="B31" s="65"/>
      <c r="C31" s="9" t="s">
        <v>31</v>
      </c>
      <c r="D31" s="10"/>
      <c r="E31" s="11"/>
      <c r="F31" s="12"/>
      <c r="G31" s="12"/>
      <c r="H31" s="12">
        <v>1</v>
      </c>
      <c r="I31" s="13" t="s">
        <v>29</v>
      </c>
      <c r="J31" s="19">
        <f t="shared" si="0"/>
        <v>0</v>
      </c>
    </row>
    <row r="32" spans="1:10" ht="18" customHeight="1" x14ac:dyDescent="0.45">
      <c r="A32" s="66" t="s">
        <v>39</v>
      </c>
      <c r="B32" s="67"/>
      <c r="C32" s="67"/>
      <c r="D32" s="67"/>
      <c r="E32" s="67"/>
      <c r="F32" s="67"/>
      <c r="G32" s="67"/>
      <c r="H32" s="67"/>
      <c r="I32" s="80"/>
      <c r="J32" s="10">
        <f>SUM(J20:J31)</f>
        <v>0</v>
      </c>
    </row>
    <row r="33" spans="1:10" ht="18" hidden="1" customHeight="1" thickBot="1" x14ac:dyDescent="0.5">
      <c r="A33" s="65" t="s">
        <v>40</v>
      </c>
      <c r="B33" s="65"/>
      <c r="C33" s="66" t="s">
        <v>41</v>
      </c>
      <c r="D33" s="67"/>
      <c r="E33" s="67"/>
      <c r="F33" s="67"/>
      <c r="G33" s="67"/>
      <c r="H33" s="67"/>
      <c r="I33" s="68"/>
      <c r="J33" s="20">
        <f>J32*10%</f>
        <v>0</v>
      </c>
    </row>
    <row r="34" spans="1:10" ht="18" hidden="1" customHeight="1" thickTop="1" thickBot="1" x14ac:dyDescent="0.5">
      <c r="A34" s="65"/>
      <c r="B34" s="65"/>
      <c r="C34" s="66" t="s">
        <v>42</v>
      </c>
      <c r="D34" s="67"/>
      <c r="E34" s="67"/>
      <c r="F34" s="67"/>
      <c r="G34" s="67"/>
      <c r="H34" s="67"/>
      <c r="I34" s="68"/>
      <c r="J34" s="10">
        <f>SUM(J32:J33)</f>
        <v>0</v>
      </c>
    </row>
    <row r="35" spans="1:10" ht="11.25" customHeight="1" x14ac:dyDescent="0.45">
      <c r="A35" s="21"/>
      <c r="B35" s="21"/>
      <c r="C35" s="21"/>
      <c r="D35" s="21"/>
      <c r="E35" s="21"/>
      <c r="F35" s="21"/>
      <c r="G35" s="21"/>
      <c r="H35" s="21"/>
      <c r="I35" s="22"/>
      <c r="J35" s="23"/>
    </row>
    <row r="36" spans="1:10" ht="17.25" customHeight="1" x14ac:dyDescent="0.45">
      <c r="A36" s="21"/>
      <c r="B36" s="24" t="s">
        <v>43</v>
      </c>
      <c r="C36" s="25" t="s">
        <v>44</v>
      </c>
      <c r="D36" s="21"/>
      <c r="E36" s="21"/>
      <c r="F36" s="21"/>
      <c r="G36" s="21"/>
      <c r="H36" s="21"/>
      <c r="I36" s="22"/>
      <c r="J36" s="23"/>
    </row>
    <row r="37" spans="1:10" ht="17.25" customHeight="1" x14ac:dyDescent="0.45">
      <c r="A37" s="21"/>
      <c r="B37" s="26">
        <f>J32</f>
        <v>0</v>
      </c>
      <c r="C37" s="25" t="s">
        <v>45</v>
      </c>
      <c r="D37" s="21"/>
      <c r="E37" s="21"/>
      <c r="F37" s="21"/>
      <c r="G37" s="21"/>
      <c r="H37" s="21"/>
      <c r="I37" s="22"/>
      <c r="J37" s="23"/>
    </row>
    <row r="38" spans="1:10" ht="9" customHeight="1" x14ac:dyDescent="0.45">
      <c r="A38" s="21"/>
      <c r="B38" s="21"/>
      <c r="C38" s="21"/>
      <c r="D38" s="21"/>
      <c r="E38" s="21"/>
      <c r="F38" s="21"/>
      <c r="G38" s="21"/>
      <c r="H38" s="21"/>
      <c r="I38" s="22"/>
      <c r="J38" s="23"/>
    </row>
    <row r="39" spans="1:10" ht="17.25" customHeight="1" x14ac:dyDescent="0.45">
      <c r="A39" s="21"/>
      <c r="B39" s="1" t="s">
        <v>46</v>
      </c>
      <c r="C39" s="27"/>
    </row>
    <row r="40" spans="1:10" ht="17.25" customHeight="1" x14ac:dyDescent="0.45">
      <c r="A40" s="21"/>
      <c r="B40" s="24" t="s">
        <v>47</v>
      </c>
      <c r="C40" s="28"/>
      <c r="D40" s="29" t="s">
        <v>48</v>
      </c>
      <c r="E40" s="30"/>
      <c r="F40" s="31" t="s">
        <v>49</v>
      </c>
      <c r="G40" s="32"/>
      <c r="H40" s="33"/>
      <c r="J40" s="24" t="s">
        <v>50</v>
      </c>
    </row>
    <row r="41" spans="1:10" ht="17.25" customHeight="1" x14ac:dyDescent="0.45">
      <c r="A41" s="21"/>
      <c r="B41" s="30">
        <v>210</v>
      </c>
      <c r="C41" s="28" t="s">
        <v>34</v>
      </c>
      <c r="D41" s="34">
        <v>0.58330000000000004</v>
      </c>
      <c r="E41" s="30" t="s">
        <v>51</v>
      </c>
      <c r="F41" s="69">
        <v>122</v>
      </c>
      <c r="G41" s="70"/>
      <c r="H41" s="71"/>
      <c r="I41" s="1" t="s">
        <v>52</v>
      </c>
      <c r="J41" s="35">
        <v>170</v>
      </c>
    </row>
    <row r="42" spans="1:10" ht="9" customHeight="1" x14ac:dyDescent="0.45">
      <c r="A42" s="21"/>
    </row>
    <row r="43" spans="1:10" ht="17.25" customHeight="1" x14ac:dyDescent="0.45">
      <c r="A43" s="21"/>
      <c r="B43" s="1" t="s">
        <v>53</v>
      </c>
    </row>
    <row r="44" spans="1:10" ht="17.25" customHeight="1" x14ac:dyDescent="0.45">
      <c r="A44" s="21"/>
      <c r="B44" s="36" t="s">
        <v>43</v>
      </c>
      <c r="C44" s="30"/>
      <c r="D44" s="24" t="s">
        <v>54</v>
      </c>
      <c r="E44" s="30"/>
      <c r="F44" s="37" t="s">
        <v>55</v>
      </c>
      <c r="G44" s="38"/>
      <c r="H44" s="33"/>
    </row>
    <row r="45" spans="1:10" ht="17.25" customHeight="1" x14ac:dyDescent="0.45">
      <c r="A45" s="21"/>
      <c r="B45" s="39">
        <f>B37</f>
        <v>0</v>
      </c>
      <c r="C45" s="40" t="s">
        <v>34</v>
      </c>
      <c r="D45" s="30">
        <v>122</v>
      </c>
      <c r="E45" s="30" t="s">
        <v>51</v>
      </c>
      <c r="F45" s="72">
        <f>B45*D45</f>
        <v>0</v>
      </c>
      <c r="G45" s="73"/>
      <c r="H45" s="74"/>
      <c r="I45" s="41"/>
    </row>
    <row r="46" spans="1:10" ht="17.25" customHeight="1" thickBot="1" x14ac:dyDescent="0.5">
      <c r="A46" s="21"/>
      <c r="B46" s="42">
        <f>B37</f>
        <v>0</v>
      </c>
      <c r="C46" s="43" t="s">
        <v>34</v>
      </c>
      <c r="D46" s="44">
        <v>40</v>
      </c>
      <c r="E46" s="44" t="s">
        <v>51</v>
      </c>
      <c r="F46" s="75">
        <f>B46*D46</f>
        <v>0</v>
      </c>
      <c r="G46" s="76"/>
      <c r="H46" s="77"/>
      <c r="I46" s="41" t="s">
        <v>56</v>
      </c>
    </row>
    <row r="47" spans="1:10" ht="21" customHeight="1" thickBot="1" x14ac:dyDescent="0.5">
      <c r="A47" s="21"/>
      <c r="B47" s="45"/>
      <c r="C47" s="46" t="s">
        <v>57</v>
      </c>
      <c r="D47" s="46"/>
      <c r="E47" s="47"/>
      <c r="F47" s="55">
        <f>SUM(F45:H46)</f>
        <v>0</v>
      </c>
      <c r="G47" s="56"/>
      <c r="H47" s="57"/>
      <c r="I47" s="1" t="s">
        <v>58</v>
      </c>
    </row>
    <row r="48" spans="1:10" ht="17.25" customHeight="1" x14ac:dyDescent="0.45">
      <c r="A48" s="21"/>
      <c r="B48" s="48"/>
      <c r="C48" s="49" t="s">
        <v>59</v>
      </c>
      <c r="D48" s="49"/>
      <c r="E48" s="50"/>
      <c r="F48" s="58">
        <f>F47*0.1</f>
        <v>0</v>
      </c>
      <c r="G48" s="59"/>
      <c r="H48" s="60"/>
    </row>
    <row r="49" spans="1:10" ht="17.25" customHeight="1" x14ac:dyDescent="0.45">
      <c r="A49" s="21"/>
      <c r="B49" s="51"/>
      <c r="C49" s="52" t="s">
        <v>60</v>
      </c>
      <c r="D49" s="52"/>
      <c r="E49" s="53"/>
      <c r="F49" s="61">
        <f>F47+F48</f>
        <v>0</v>
      </c>
      <c r="G49" s="62"/>
      <c r="H49" s="63"/>
    </row>
    <row r="50" spans="1:10" ht="12" customHeight="1" x14ac:dyDescent="0.45">
      <c r="A50" s="21"/>
      <c r="B50" s="21"/>
      <c r="C50" s="21"/>
      <c r="D50" s="21"/>
      <c r="E50" s="21"/>
      <c r="F50" s="21"/>
      <c r="G50" s="21"/>
      <c r="H50" s="21"/>
      <c r="I50" s="22"/>
      <c r="J50" s="23"/>
    </row>
    <row r="51" spans="1:10" ht="16.5" customHeight="1" x14ac:dyDescent="0.45">
      <c r="A51" s="64" t="s">
        <v>61</v>
      </c>
      <c r="B51" s="64"/>
      <c r="C51" s="64"/>
      <c r="D51" s="64"/>
      <c r="E51" s="64"/>
      <c r="F51" s="64"/>
      <c r="G51" s="64"/>
      <c r="H51" s="64"/>
      <c r="I51" s="64"/>
      <c r="J51" s="64"/>
    </row>
    <row r="52" spans="1:10" ht="16.5" customHeight="1" x14ac:dyDescent="0.45">
      <c r="A52" s="64" t="s">
        <v>62</v>
      </c>
      <c r="B52" s="64"/>
      <c r="C52" s="64"/>
      <c r="D52" s="64"/>
      <c r="E52" s="64"/>
      <c r="F52" s="64"/>
      <c r="G52" s="64"/>
      <c r="H52" s="64"/>
      <c r="I52" s="64"/>
      <c r="J52" s="64"/>
    </row>
    <row r="53" spans="1:10" s="4" customFormat="1" ht="18.75" customHeight="1" x14ac:dyDescent="0.45">
      <c r="A53" s="54" t="s">
        <v>63</v>
      </c>
      <c r="B53" s="54"/>
      <c r="C53" s="54"/>
      <c r="D53" s="54"/>
      <c r="E53" s="54"/>
      <c r="F53" s="54"/>
      <c r="G53" s="54"/>
      <c r="H53" s="54"/>
      <c r="I53" s="54"/>
      <c r="J53" s="54"/>
    </row>
    <row r="54" spans="1:10" s="4" customFormat="1" ht="20.25" customHeight="1" x14ac:dyDescent="0.45">
      <c r="A54" s="54" t="s">
        <v>64</v>
      </c>
      <c r="B54" s="54"/>
      <c r="C54" s="54"/>
      <c r="D54" s="54"/>
      <c r="E54" s="54"/>
      <c r="F54" s="54"/>
      <c r="G54" s="54"/>
      <c r="H54" s="54"/>
      <c r="I54" s="54"/>
      <c r="J54" s="54"/>
    </row>
    <row r="55" spans="1:10" s="4" customFormat="1" ht="20.25" customHeight="1" x14ac:dyDescent="0.45">
      <c r="A55" s="54" t="s">
        <v>65</v>
      </c>
      <c r="B55" s="54"/>
      <c r="C55" s="54"/>
      <c r="D55" s="54"/>
      <c r="E55" s="54"/>
      <c r="F55" s="54"/>
      <c r="G55" s="54"/>
      <c r="H55" s="54"/>
      <c r="I55" s="54"/>
      <c r="J55" s="54"/>
    </row>
    <row r="57" spans="1:10" ht="19.5" customHeight="1" x14ac:dyDescent="0.45">
      <c r="B57" s="4" t="s">
        <v>66</v>
      </c>
    </row>
  </sheetData>
  <mergeCells count="41">
    <mergeCell ref="A10:J10"/>
    <mergeCell ref="A1:J1"/>
    <mergeCell ref="C3:J3"/>
    <mergeCell ref="A7:J7"/>
    <mergeCell ref="A8:J8"/>
    <mergeCell ref="A9:J9"/>
    <mergeCell ref="A11:J11"/>
    <mergeCell ref="A12:J12"/>
    <mergeCell ref="A13:J13"/>
    <mergeCell ref="A14:B14"/>
    <mergeCell ref="C14:E14"/>
    <mergeCell ref="F14:H14"/>
    <mergeCell ref="A15:J15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43駒林便</vt:lpstr>
      <vt:lpstr>'43駒林便'!Print_Area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cp:lastPrinted>2026-02-19T08:23:46Z</cp:lastPrinted>
  <dcterms:created xsi:type="dcterms:W3CDTF">2026-02-19T07:35:21Z</dcterms:created>
  <dcterms:modified xsi:type="dcterms:W3CDTF">2026-02-19T08:23:50Z</dcterms:modified>
</cp:coreProperties>
</file>