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kikakuzaisei\300_財政係\560_財政情報開示(財政状況資料集)\R03\2回目公表\回答\"/>
    </mc:Choice>
  </mc:AlternateContent>
  <bookViews>
    <workbookView xWindow="0" yWindow="0" windowWidth="20490" windowHeight="753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<sst xmlns="http://schemas.openxmlformats.org/spreadsheetml/2006/main" count="1112" uniqueCount="620">
  <si>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</si>
  <si>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</si>
  <si>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</si>
  <si>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</si>
  <si>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</si>
  <si>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</si>
  <si>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</si>
  <si>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</si>
  <si>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</si>
  <si>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</si>
  <si>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</si>
  <si>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</si>
  <si>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</si>
  <si>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</si>
  <si>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</si>
  <si>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</si>
  <si>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</si>
  <si>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</si>
  <si>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</si>
  <si>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</si>
  <si>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</si>
  <si>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</si>
  <si>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</si>
  <si>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</si>
  <si>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</si>
  <si>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</si>
  <si>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</si>
  <si>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</si>
  <si>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</si>
  <si>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</si>
  <si>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</si>
  <si>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</si>
  <si>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</si>
  <si>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</si>
  <si>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</si>
  <si>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</si>
  <si>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</si>
  <si>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</si>
  <si>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</si>
  <si>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</si>
  <si>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</si>
  <si>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</si>
  <si>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</si>
  <si>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</si>
  <si>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</si>
  <si>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</si>
  <si>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</si>
  <si>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</si>
  <si>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</si>
  <si>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</si>
  <si>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</si>
  <si>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</si>
  <si>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</si>
  <si>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</si>
  <si>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</si>
  <si>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</si>
  <si>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</si>
  <si>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</si>
  <si>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</si>
  <si>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</si>
  <si>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</si>
  <si>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</si>
  <si>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</si>
  <si>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</si>
  <si>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</si>
  <si>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</si>
  <si>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</si>
  <si>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</si>
  <si>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</si>
  <si>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</si>
  <si>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</si>
  <si>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</si>
  <si>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</si>
  <si>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</si>
  <si>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</si>
  <si>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</si>
  <si>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</si>
  <si>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</si>
  <si>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</si>
  <si>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</si>
  <si>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</si>
  <si>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</si>
  <si>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</si>
  <si>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</si>
  <si>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</si>
  <si>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</si>
  <si>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</si>
  <si>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</si>
  <si>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</si>
  <si>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</si>
  <si>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</si>
  <si>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</si>
  <si>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</si>
  <si>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</si>
  <si>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</si>
  <si>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</si>
  <si>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</si>
  <si>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</si>
  <si>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阿賀野市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</si>
  <si>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</si>
  <si>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</si>
  <si>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</si>
  <si>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</si>
  <si>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</si>
  <si>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</si>
  <si>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</si>
  <si>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</si>
  <si>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</si>
  <si>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</si>
  <si>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</si>
  <si>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</si>
  <si>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</si>
  <si>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</si>
  <si>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</si>
  <si>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</si>
  <si>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</si>
  <si>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</si>
  <si>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</si>
  <si>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</si>
  <si>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</si>
  <si>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</si>
  <si>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</si>
  <si>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</si>
  <si>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</si>
  <si>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</si>
  <si>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</si>
  <si>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</si>
  <si>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</si>
  <si>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</si>
  <si>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</si>
  <si>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</si>
  <si>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</si>
  <si>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</si>
  <si>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</si>
  <si>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</si>
  <si>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</si>
  <si>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</si>
  <si>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</si>
  <si>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</si>
  <si>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</si>
  <si>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</si>
  <si>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</si>
  <si>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</si>
  <si>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</si>
  <si>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</si>
  <si>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</si>
  <si>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</si>
  <si>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</si>
  <si>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</si>
  <si>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</si>
  <si>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</si>
  <si>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</si>
  <si>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</si>
  <si>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</si>
  <si>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</si>
  <si>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</si>
  <si>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</si>
  <si>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</si>
  <si>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</si>
  <si>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</si>
  <si>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</si>
  <si>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</si>
  <si>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</si>
  <si>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</si>
  <si>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</si>
  <si>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</si>
  <si>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</si>
  <si>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</si>
  <si>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</si>
  <si>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</si>
  <si>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</si>
  <si>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</si>
  <si>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</si>
  <si>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</si>
  <si>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</si>
  <si>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</si>
  <si>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</si>
  <si>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</si>
  <si>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</si>
  <si>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</si>
  <si>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</si>
  <si>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</si>
  <si>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</si>
  <si>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</si>
  <si>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</si>
  <si>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</si>
  <si>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</si>
  <si>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</si>
  <si>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</si>
  <si>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</si>
  <si>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</si>
  <si>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</si>
  <si>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</si>
  <si>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</si>
  <si>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</si>
  <si>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</si>
  <si>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</si>
  <si>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</si>
  <si>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</si>
  <si>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</si>
  <si>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</si>
  <si>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</si>
  <si>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</si>
  <si>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</si>
  <si>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</si>
  <si>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</si>
  <si>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</si>
  <si>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</si>
  <si>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</si>
  <si>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</si>
  <si>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</si>
  <si>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</si>
  <si>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新潟県阿賀野市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</si>
  <si>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</si>
  <si>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</si>
  <si>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</si>
  <si>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</si>
  <si>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</si>
  <si>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</si>
  <si>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</si>
  <si>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</si>
  <si>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</si>
  <si>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</si>
  <si>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</si>
  <si>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</si>
  <si>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</si>
  <si>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</si>
  <si>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</si>
  <si>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</si>
  <si>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</si>
  <si>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</si>
  <si>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</si>
  <si>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</si>
  <si>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</si>
  <si>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</si>
  <si>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</si>
  <si>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</si>
  <si>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</si>
  <si>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</si>
  <si>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</si>
  <si>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</si>
  <si>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</si>
  <si>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</si>
  <si>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</si>
  <si>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</si>
  <si>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</si>
  <si>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</si>
  <si>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</si>
  <si>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</si>
  <si>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</si>
  <si>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</si>
  <si>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</si>
  <si>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</si>
  <si>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</si>
  <si>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</si>
  <si>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</si>
  <si>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</si>
  <si>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</si>
  <si>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</si>
  <si>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</si>
  <si>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</si>
  <si>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</si>
  <si>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</si>
  <si>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</si>
  <si>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</si>
  <si>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</si>
  <si>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</si>
  <si>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</si>
  <si>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</si>
  <si>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</si>
  <si>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</si>
  <si>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</si>
  <si>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</si>
  <si>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</si>
  <si>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</si>
  <si>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</si>
  <si>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</si>
  <si>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</si>
  <si>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</si>
  <si>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</si>
  <si>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</si>
  <si>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</si>
  <si>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</si>
  <si>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</si>
  <si>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</si>
  <si>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</si>
  <si>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</si>
  <si>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</si>
  <si>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</si>
  <si>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</si>
  <si>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</si>
  <si>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</si>
  <si>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</si>
  <si>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</si>
  <si>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</si>
  <si>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</si>
  <si>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</si>
  <si>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</si>
  <si>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</si>
  <si>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</si>
  <si>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</si>
  <si>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</si>
  <si>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</si>
  <si>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</si>
  <si>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</si>
  <si>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</si>
  <si>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</si>
  <si>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</si>
  <si>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</si>
  <si>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</si>
  <si>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</si>
  <si>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</si>
  <si>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</si>
  <si>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</si>
  <si>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</si>
  <si>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</si>
  <si>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</si>
  <si>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</si>
  <si>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</si>
  <si>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</si>
  <si>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</si>
  <si>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</si>
  <si>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</si>
  <si>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</si>
  <si>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</si>
  <si>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</si>
  <si>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</si>
  <si>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</si>
  <si>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</si>
  <si>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</si>
  <si>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</si>
  <si>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</si>
  <si>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</si>
  <si>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</si>
  <si>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</si>
  <si>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</si>
  <si>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</si>
  <si>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</si>
  <si>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</si>
  <si>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</si>
  <si>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</si>
  <si>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</si>
  <si>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</si>
  <si>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</si>
  <si>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</si>
  <si>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</si>
  <si>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</si>
  <si>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</si>
  <si>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</si>
  <si>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</si>
  <si>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</si>
  <si>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</si>
  <si>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</si>
  <si>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</si>
  <si>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</si>
  <si>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</si>
  <si>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</si>
  <si>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</si>
  <si>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</si>
  <si>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</si>
  <si>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</si>
  <si>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</si>
  <si>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</si>
  <si>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</si>
  <si>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</si>
  <si>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</si>
  <si>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新潟県阿賀野市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</si>
  <si>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</si>
  <si>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</si>
  <si>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</si>
  <si>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</si>
  <si>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</si>
  <si>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</si>
  <si>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</si>
  <si>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</si>
  <si>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</si>
  <si>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</si>
  <si>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</si>
  <si>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</si>
  <si>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</si>
  <si>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</si>
  <si>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</si>
  <si>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</si>
  <si>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</si>
  <si>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</si>
  <si>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</si>
  <si>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</si>
  <si>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</si>
  <si>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</si>
  <si>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</si>
  <si>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</si>
  <si>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</si>
  <si>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</si>
  <si>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</si>
  <si>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</si>
  <si>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</si>
  <si>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</si>
  <si>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</si>
  <si>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</si>
  <si>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</si>
  <si>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</si>
  <si>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</si>
  <si>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</si>
  <si>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</si>
  <si>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</si>
  <si>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</si>
  <si>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</si>
  <si>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</si>
  <si>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少年自然の家特別会計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</si>
  <si>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</si>
  <si>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</si>
  <si>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</si>
  <si>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</si>
  <si>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</si>
  <si>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</si>
  <si>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</si>
  <si>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</si>
  <si>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</si>
  <si>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</si>
  <si>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</si>
  <si>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</si>
  <si>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</si>
  <si>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</si>
  <si>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</si>
  <si>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</si>
  <si>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</si>
  <si>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</si>
  <si>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</si>
  <si>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</si>
  <si>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</si>
  <si>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</si>
  <si>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</si>
  <si>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</si>
  <si>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</si>
  <si>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</si>
  <si>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</si>
  <si>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</si>
  <si>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</si>
  <si>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</si>
  <si>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</si>
  <si>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</si>
  <si>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</si>
  <si>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</si>
  <si>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</si>
  <si>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</si>
  <si>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</si>
  <si>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</si>
  <si>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</si>
  <si>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</si>
  <si>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</si>
  <si>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</si>
  <si>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</si>
  <si>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</si>
  <si>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</si>
  <si>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</si>
  <si>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</si>
  <si>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</si>
  <si>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</si>
  <si>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</si>
  <si>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</si>
  <si>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</si>
  <si>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</si>
  <si>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</si>
  <si>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</si>
  <si>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</si>
  <si>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</si>
  <si>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</si>
  <si>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</si>
  <si>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</si>
  <si>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</si>
  <si>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</si>
  <si>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</si>
  <si>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</si>
  <si>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</si>
  <si>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</si>
  <si>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</si>
  <si>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</si>
  <si>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</si>
  <si>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</si>
  <si>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</si>
  <si>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</si>
  <si>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</si>
  <si>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</si>
  <si>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</si>
  <si>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</si>
  <si>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</si>
  <si>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</si>
  <si>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</si>
  <si>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</si>
  <si>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</si>
  <si>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</si>
  <si>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</si>
  <si>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</si>
  <si>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</si>
  <si>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</si>
  <si>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</si>
  <si>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</si>
  <si>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</si>
  <si>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</si>
  <si>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</si>
  <si>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</si>
  <si>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</si>
  <si>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</si>
  <si>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</si>
  <si>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</si>
  <si>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</si>
  <si>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</si>
  <si>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</si>
  <si>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</si>
  <si>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</si>
  <si>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</si>
  <si>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</si>
  <si>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</si>
  <si>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</si>
  <si>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</si>
  <si>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</si>
  <si>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</si>
  <si>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</si>
  <si>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</si>
  <si>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</si>
  <si>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</si>
  <si>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</si>
  <si>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</si>
  <si>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</si>
  <si>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</si>
  <si>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</si>
  <si>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</si>
  <si>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</si>
  <si>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</si>
  <si>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</si>
  <si>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</si>
  <si>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</si>
  <si>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</si>
  <si>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</si>
  <si>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</si>
  <si>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</si>
  <si>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</si>
  <si>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</si>
  <si>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</si>
  <si>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</si>
  <si>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</si>
  <si>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</si>
  <si>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</si>
  <si>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</si>
  <si>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</si>
  <si>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</si>
  <si>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</si>
  <si>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</si>
  <si>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</si>
  <si>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</si>
  <si>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</si>
  <si>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</si>
  <si>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</si>
  <si>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</si>
  <si>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</si>
  <si>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</si>
  <si>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</si>
  <si>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</si>
  <si>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</si>
  <si>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</si>
  <si>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</si>
  <si>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</si>
  <si>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</si>
  <si>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</si>
  <si>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</si>
  <si>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</si>
  <si>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</si>
  <si>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</si>
  <si>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</si>
  <si>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</si>
  <si>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0.86</t>
  </si>
  <si>
    <t>▲ 1.08</t>
  </si>
  <si>
    <t>▲ 1.01</t>
  </si>
  <si>
    <t>水道事業会計</t>
  </si>
  <si>
    <t>一般会計</t>
  </si>
  <si>
    <t>下水道事業会計</t>
  </si>
  <si>
    <t>病院事業会計</t>
  </si>
  <si>
    <t>介護保険特別会計</t>
  </si>
  <si>
    <t>国民健康保険特別会計</t>
  </si>
  <si>
    <t>後期高齢者医療特別会計</t>
  </si>
  <si>
    <t>少年自然の家特別会計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</si>
  <si>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</si>
  <si>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</si>
  <si>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</si>
  <si>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</si>
  <si>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</si>
  <si>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</si>
  <si>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</si>
  <si>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</si>
  <si>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</si>
  <si>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阿賀北広域組合</t>
    <rPh sb="0" eb="5">
      <t>アガキタコウイキ</t>
    </rPh>
    <rPh sb="5" eb="7">
      <t>クミアイ</t>
    </rPh>
    <phoneticPr fontId="2"/>
  </si>
  <si>
    <t>五泉地域衛生施設組合</t>
    <rPh sb="0" eb="2">
      <t>ゴセン</t>
    </rPh>
    <rPh sb="2" eb="4">
      <t>チイキ</t>
    </rPh>
    <rPh sb="4" eb="6">
      <t>エイセイ</t>
    </rPh>
    <rPh sb="6" eb="8">
      <t>シセツ</t>
    </rPh>
    <rPh sb="8" eb="10">
      <t>クミアイ</t>
    </rPh>
    <phoneticPr fontId="2"/>
  </si>
  <si>
    <t>下越福祉行政組合（一般会計）</t>
    <rPh sb="0" eb="1">
      <t>シタ</t>
    </rPh>
    <rPh sb="1" eb="2">
      <t>エツ</t>
    </rPh>
    <rPh sb="2" eb="4">
      <t>フクシ</t>
    </rPh>
    <rPh sb="4" eb="6">
      <t>ギョウセイ</t>
    </rPh>
    <rPh sb="6" eb="8">
      <t>クミアイ</t>
    </rPh>
    <rPh sb="9" eb="11">
      <t>イッパン</t>
    </rPh>
    <rPh sb="11" eb="13">
      <t>カイケイ</t>
    </rPh>
    <phoneticPr fontId="2"/>
  </si>
  <si>
    <t>〃（老人ホーム特別会計）</t>
    <rPh sb="2" eb="4">
      <t>ロウジン</t>
    </rPh>
    <rPh sb="7" eb="9">
      <t>トクベツ</t>
    </rPh>
    <phoneticPr fontId="2"/>
  </si>
  <si>
    <t>〃（保健施設特別会計）</t>
    <rPh sb="2" eb="4">
      <t>ホケン</t>
    </rPh>
    <rPh sb="4" eb="6">
      <t>シセツ</t>
    </rPh>
    <phoneticPr fontId="2"/>
  </si>
  <si>
    <t>新潟県市町村総合事務組合（一般会計）</t>
    <rPh sb="0" eb="3">
      <t>ニイガタケン</t>
    </rPh>
    <rPh sb="3" eb="6">
      <t>シチョウソン</t>
    </rPh>
    <rPh sb="6" eb="8">
      <t>ソウゴウ</t>
    </rPh>
    <rPh sb="8" eb="10">
      <t>ジム</t>
    </rPh>
    <rPh sb="10" eb="12">
      <t>クミアイ</t>
    </rPh>
    <rPh sb="13" eb="17">
      <t>イッパンカイケイ</t>
    </rPh>
    <phoneticPr fontId="2"/>
  </si>
  <si>
    <t>〃（職員退職手当支給事業特別会計）</t>
    <rPh sb="2" eb="3">
      <t>ショク</t>
    </rPh>
    <rPh sb="3" eb="4">
      <t>イン</t>
    </rPh>
    <rPh sb="4" eb="6">
      <t>タイショク</t>
    </rPh>
    <rPh sb="6" eb="8">
      <t>テアテ</t>
    </rPh>
    <rPh sb="8" eb="10">
      <t>シキュウ</t>
    </rPh>
    <rPh sb="10" eb="12">
      <t>ジギョウ</t>
    </rPh>
    <rPh sb="12" eb="14">
      <t>トクベツ</t>
    </rPh>
    <rPh sb="14" eb="16">
      <t>カイケイ</t>
    </rPh>
    <phoneticPr fontId="2"/>
  </si>
  <si>
    <t>〃（消防団員等公務災害補償事業特別会計）</t>
    <rPh sb="2" eb="5">
      <t>ショウボウダン</t>
    </rPh>
    <rPh sb="5" eb="6">
      <t>イン</t>
    </rPh>
    <rPh sb="6" eb="7">
      <t>トウ</t>
    </rPh>
    <rPh sb="7" eb="9">
      <t>コウム</t>
    </rPh>
    <rPh sb="9" eb="11">
      <t>サイガイ</t>
    </rPh>
    <rPh sb="11" eb="13">
      <t>ホショウ</t>
    </rPh>
    <rPh sb="13" eb="15">
      <t>ジギョウ</t>
    </rPh>
    <rPh sb="15" eb="17">
      <t>トクベツ</t>
    </rPh>
    <rPh sb="17" eb="19">
      <t>カイケイ</t>
    </rPh>
    <phoneticPr fontId="2"/>
  </si>
  <si>
    <t>〃（消防賞じゅつ金支給事業特別会計）</t>
    <rPh sb="2" eb="4">
      <t>ショウボウ</t>
    </rPh>
    <rPh sb="4" eb="5">
      <t>ショウ</t>
    </rPh>
    <rPh sb="8" eb="9">
      <t>キン</t>
    </rPh>
    <rPh sb="9" eb="11">
      <t>シキュウ</t>
    </rPh>
    <rPh sb="11" eb="13">
      <t>ジギョウ</t>
    </rPh>
    <rPh sb="13" eb="15">
      <t>トクベツ</t>
    </rPh>
    <rPh sb="15" eb="17">
      <t>カイケイ</t>
    </rPh>
    <phoneticPr fontId="2"/>
  </si>
  <si>
    <t>〃（非常勤職員公務災害補償等特別会計）</t>
    <rPh sb="2" eb="5">
      <t>ヒジョウキン</t>
    </rPh>
    <rPh sb="5" eb="7">
      <t>ショクイン</t>
    </rPh>
    <rPh sb="7" eb="9">
      <t>コウム</t>
    </rPh>
    <rPh sb="9" eb="11">
      <t>サイガイ</t>
    </rPh>
    <rPh sb="11" eb="13">
      <t>ホショウ</t>
    </rPh>
    <rPh sb="13" eb="14">
      <t>トウ</t>
    </rPh>
    <rPh sb="14" eb="16">
      <t>トクベツ</t>
    </rPh>
    <rPh sb="16" eb="18">
      <t>カイケイ</t>
    </rPh>
    <phoneticPr fontId="2"/>
  </si>
  <si>
    <t>〃（交通災害共済事業特別会計）</t>
    <rPh sb="2" eb="4">
      <t>コウツウ</t>
    </rPh>
    <rPh sb="4" eb="6">
      <t>サイガイ</t>
    </rPh>
    <rPh sb="6" eb="8">
      <t>キョウサイ</t>
    </rPh>
    <rPh sb="8" eb="10">
      <t>ジギョウ</t>
    </rPh>
    <rPh sb="10" eb="12">
      <t>トクベツ</t>
    </rPh>
    <rPh sb="12" eb="14">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</si>
  <si>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</si>
  <si>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〃（後期高齢者医療特別会計）</t>
    <rPh sb="2" eb="4">
      <t>コウキ</t>
    </rPh>
    <rPh sb="4" eb="7">
      <t>コウレイシャ</t>
    </rPh>
    <rPh sb="7" eb="9">
      <t>イリョウ</t>
    </rPh>
    <rPh sb="9" eb="11">
      <t>トクベツ</t>
    </rPh>
    <rPh sb="11" eb="13">
      <t>カイケイ</t>
    </rPh>
    <phoneticPr fontId="2"/>
  </si>
  <si>
    <t>合併市町村振興基金</t>
    <rPh sb="0" eb="2">
      <t>ガッペイ</t>
    </rPh>
    <rPh sb="2" eb="5">
      <t>シチョウソン</t>
    </rPh>
    <rPh sb="5" eb="7">
      <t>シンコウ</t>
    </rPh>
    <rPh sb="7" eb="9">
      <t>キキン</t>
    </rPh>
    <phoneticPr fontId="5"/>
  </si>
  <si>
    <t>公共施設等整備基金</t>
    <rPh sb="0" eb="2">
      <t>コウキョウ</t>
    </rPh>
    <rPh sb="2" eb="4">
      <t>シセツ</t>
    </rPh>
    <rPh sb="4" eb="5">
      <t>トウ</t>
    </rPh>
    <rPh sb="5" eb="7">
      <t>セイビ</t>
    </rPh>
    <rPh sb="7" eb="9">
      <t>キキン</t>
    </rPh>
    <phoneticPr fontId="5"/>
  </si>
  <si>
    <t>ふるさと阿賀野市応援基金</t>
    <rPh sb="4" eb="7">
      <t>アガノ</t>
    </rPh>
    <rPh sb="7" eb="8">
      <t>シ</t>
    </rPh>
    <rPh sb="8" eb="10">
      <t>オウエン</t>
    </rPh>
    <rPh sb="10" eb="12">
      <t>キキン</t>
    </rPh>
    <phoneticPr fontId="5"/>
  </si>
  <si>
    <t>あがの市民病院整備基金</t>
    <rPh sb="3" eb="5">
      <t>シミン</t>
    </rPh>
    <rPh sb="5" eb="7">
      <t>ビョウイン</t>
    </rPh>
    <rPh sb="7" eb="9">
      <t>セイビ</t>
    </rPh>
    <rPh sb="9" eb="11">
      <t>キキン</t>
    </rPh>
    <phoneticPr fontId="5"/>
  </si>
  <si>
    <t>ごみ処理施設整備基金</t>
    <rPh sb="2" eb="4">
      <t>ショリ</t>
    </rPh>
    <rPh sb="4" eb="6">
      <t>シセツ</t>
    </rPh>
    <rPh sb="6" eb="8">
      <t>セイビ</t>
    </rPh>
    <rPh sb="8" eb="10">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</si>
  <si>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</si>
  <si>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</si>
  <si>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</si>
  <si>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して、有形固定資産減価償却率と将来負担比率は共に上回っており、特に将来負担比率は減少傾向ではあるが大きく上回る状況が続いている。これは、市町村合併に伴う新市建設計画に基づき、資産形成・老朽化対策のために必要な投資を合併特例債の発行などにより行ってきたことによるもの。今後も計画的な老朽化対策を進めながら財政負担の平準化を図るとともに、最適な施設のあり方を検討し費用の削減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</si>
  <si>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</si>
  <si>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</si>
  <si>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</si>
  <si>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</si>
  <si>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</si>
  <si>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</si>
  <si>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R02に引き続き、類似団体平均と同等程度を維持している。将来負担比率は、H29から毎年改善しており、R03は一般会計債現在高の減少により27.6ポイント改善したものの、類似団体と比較して高い比率である。　引き続き、借入の抑制や借入を行う場合は交付税算入率の高い起債を選定するなど可能な限り比率の抑制を図りたい。</t>
    <rPh sb="14" eb="15">
      <t>ヒ</t>
    </rPh>
    <rPh sb="16" eb="17">
      <t>ツヅ</t>
    </rPh>
    <rPh sb="26" eb="28">
      <t>ドウトウ</t>
    </rPh>
    <rPh sb="28" eb="30">
      <t>テイド</t>
    </rPh>
    <rPh sb="31" eb="33">
      <t>イジ</t>
    </rPh>
    <rPh sb="51" eb="53">
      <t>マイトシ</t>
    </rPh>
    <rPh sb="53" eb="55">
      <t>カイゼン</t>
    </rPh>
    <rPh sb="64" eb="66">
      <t>イッパン</t>
    </rPh>
    <rPh sb="66" eb="68">
      <t>カイケイ</t>
    </rPh>
    <rPh sb="68" eb="69">
      <t>サイ</t>
    </rPh>
    <rPh sb="69" eb="71">
      <t>ゲンザイ</t>
    </rPh>
    <rPh sb="71" eb="72">
      <t>ダカ</t>
    </rPh>
    <rPh sb="73" eb="75">
      <t>ゲンショウ</t>
    </rPh>
    <rPh sb="86" eb="88">
      <t>カイゼン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</si>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</sst>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96469</c:v>
                </c:pt>
              </c:numCache>
            </c:numRef>
          </c:val>
          <c:smooth val="0"/>
          <c:extLst>
            <c:ext xmlns:c16="http://schemas.microsoft.com/office/drawing/2014/chart" uri="{C3380CC4-5D6E-409C-BE32-E72D297353CC}">
              <c16:uniqueId val="{00000000-7711-4E1D-82CD-50FB1FA16B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71974</c:v>
                </c:pt>
                <c:pt idx="1">
                  <c:v>69491</c:v>
                </c:pt>
                <c:pt idx="2">
                  <c:v>54903</c:v>
                </c:pt>
                <c:pt idx="3">
                  <c:v>79239</c:v>
                </c:pt>
                <c:pt idx="4">
                  <c:v>70001</c:v>
                </c:pt>
              </c:numCache>
            </c:numRef>
          </c:val>
          <c:smooth val="0"/>
          <c:extLst>
            <c:ext xmlns:c16="http://schemas.microsoft.com/office/drawing/2014/chart" uri="{C3380CC4-5D6E-409C-BE32-E72D297353CC}">
              <c16:uniqueId val="{00000001-7711-4E1D-82CD-50FB1FA16B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7.36</c:v>
                </c:pt>
                <c:pt idx="1">
                  <c:v>6.56</c:v>
                </c:pt>
                <c:pt idx="2">
                  <c:v>5.55</c:v>
                </c:pt>
                <c:pt idx="3">
                  <c:v>4.41</c:v>
                </c:pt>
                <c:pt idx="4">
                  <c:v>6.88</c:v>
                </c:pt>
              </c:numCache>
            </c:numRef>
          </c:val>
          <c:extLst>
            <c:ext xmlns:c16="http://schemas.microsoft.com/office/drawing/2014/chart" uri="{C3380CC4-5D6E-409C-BE32-E72D297353CC}">
              <c16:uniqueId val="{00000000-0ECF-4CF4-A56E-D1FC25ED07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15.26</c:v>
                </c:pt>
                <c:pt idx="1">
                  <c:v>15.39</c:v>
                </c:pt>
                <c:pt idx="2">
                  <c:v>15.57</c:v>
                </c:pt>
                <c:pt idx="3">
                  <c:v>15.21</c:v>
                </c:pt>
                <c:pt idx="4">
                  <c:v>17.63</c:v>
                </c:pt>
              </c:numCache>
            </c:numRef>
          </c:val>
          <c:extLst>
            <c:ext xmlns:c16="http://schemas.microsoft.com/office/drawing/2014/chart" uri="{C3380CC4-5D6E-409C-BE32-E72D297353CC}">
              <c16:uniqueId val="{00000001-0ECF-4CF4-A56E-D1FC25ED07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3.12</c:v>
                </c:pt>
                <c:pt idx="1">
                  <c:v>-0.86</c:v>
                </c:pt>
                <c:pt idx="2">
                  <c:v>-1.08</c:v>
                </c:pt>
                <c:pt idx="3">
                  <c:v>-1.01</c:v>
                </c:pt>
                <c:pt idx="4">
                  <c:v>5.62</c:v>
                </c:pt>
              </c:numCache>
            </c:numRef>
          </c:val>
          <c:smooth val="0"/>
          <c:extLst>
            <c:ext xmlns:c16="http://schemas.microsoft.com/office/drawing/2014/chart" uri="{C3380CC4-5D6E-409C-BE32-E72D297353CC}">
              <c16:uniqueId val="{00000002-0ECF-4CF4-A56E-D1FC25ED07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1.44</c:v>
                </c:pt>
                <c:pt idx="2">
                  <c:v>#N/A</c:v>
                </c:pt>
                <c:pt idx="3">
                  <c:v>1.5</c:v>
                </c:pt>
                <c:pt idx="4">
                  <c:v>#N/A</c:v>
                </c:pt>
                <c:pt idx="5">
                  <c:v>0</c:v>
                </c:pt>
                <c:pt idx="6">
                  <c:v>0</c:v>
                </c:pt>
                <c:pt idx="7">
                  <c:v>0</c:v>
                </c:pt>
                <c:pt idx="8">
                  <c:v>0</c:v>
                </c:pt>
                <c:pt idx="9">
                  <c:v>0</c:v>
                </c:pt>
              </c:numCache>
            </c:numRef>
          </c:val>
          <c:extLst>
            <c:ext xmlns:c16="http://schemas.microsoft.com/office/drawing/2014/chart" uri="{C3380CC4-5D6E-409C-BE32-E72D297353CC}">
              <c16:uniqueId val="{00000000-552A-46F7-A8DD-C06F750B8C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2A-46F7-A8DD-C06F750B8CE2}"/>
            </c:ext>
          </c:extLst>
        </c:ser>
        <c:ser>
          <c:idx val="2"/>
          <c:order val="2"/>
          <c:tx>
            <c:strRef>
              <c:f>データシート!$A$29</c:f>
              <c:strCache>
                <c:ptCount val="1"/>
                <c:pt idx="0">
                  <c:v>少年自然の家特別会計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552A-46F7-A8DD-C06F750B8CE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0.06</c:v>
                </c:pt>
                <c:pt idx="4">
                  <c:v>#N/A</c:v>
                </c:pt>
                <c:pt idx="5">
                  <c:v>0.05</c:v>
                </c:pt>
                <c:pt idx="6">
                  <c:v>#N/A</c:v>
                </c:pt>
                <c:pt idx="7">
                  <c:v>0.06</c:v>
                </c:pt>
                <c:pt idx="8">
                  <c:v>#N/A</c:v>
                </c:pt>
                <c:pt idx="9">
                  <c:v>0.06</c:v>
                </c:pt>
              </c:numCache>
            </c:numRef>
          </c:val>
          <c:extLst>
            <c:ext xmlns:c16="http://schemas.microsoft.com/office/drawing/2014/chart" uri="{C3380CC4-5D6E-409C-BE32-E72D297353CC}">
              <c16:uniqueId val="{00000003-552A-46F7-A8DD-C06F750B8CE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0.52</c:v>
                </c:pt>
                <c:pt idx="2">
                  <c:v>#N/A</c:v>
                </c:pt>
                <c:pt idx="3">
                  <c:v>0.41</c:v>
                </c:pt>
                <c:pt idx="4">
                  <c:v>#N/A</c:v>
                </c:pt>
                <c:pt idx="5">
                  <c:v>0.39</c:v>
                </c:pt>
                <c:pt idx="6">
                  <c:v>#N/A</c:v>
                </c:pt>
                <c:pt idx="7">
                  <c:v>0.38</c:v>
                </c:pt>
                <c:pt idx="8">
                  <c:v>#N/A</c:v>
                </c:pt>
                <c:pt idx="9">
                  <c:v>0.37</c:v>
                </c:pt>
              </c:numCache>
            </c:numRef>
          </c:val>
          <c:extLst>
            <c:ext xmlns:c16="http://schemas.microsoft.com/office/drawing/2014/chart" uri="{C3380CC4-5D6E-409C-BE32-E72D297353CC}">
              <c16:uniqueId val="{00000004-552A-46F7-A8DD-C06F750B8CE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2.2599999999999998</c:v>
                </c:pt>
                <c:pt idx="2">
                  <c:v>#N/A</c:v>
                </c:pt>
                <c:pt idx="3">
                  <c:v>1.77</c:v>
                </c:pt>
                <c:pt idx="4">
                  <c:v>#N/A</c:v>
                </c:pt>
                <c:pt idx="5">
                  <c:v>1.04</c:v>
                </c:pt>
                <c:pt idx="6">
                  <c:v>#N/A</c:v>
                </c:pt>
                <c:pt idx="7">
                  <c:v>1.26</c:v>
                </c:pt>
                <c:pt idx="8">
                  <c:v>#N/A</c:v>
                </c:pt>
                <c:pt idx="9">
                  <c:v>1.18</c:v>
                </c:pt>
              </c:numCache>
            </c:numRef>
          </c:val>
          <c:extLst>
            <c:ext xmlns:c16="http://schemas.microsoft.com/office/drawing/2014/chart" uri="{C3380CC4-5D6E-409C-BE32-E72D297353CC}">
              <c16:uniqueId val="{00000005-552A-46F7-A8DD-C06F750B8CE2}"/>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1.24</c:v>
                </c:pt>
                <c:pt idx="2">
                  <c:v>#N/A</c:v>
                </c:pt>
                <c:pt idx="3">
                  <c:v>0.9</c:v>
                </c:pt>
                <c:pt idx="4">
                  <c:v>#N/A</c:v>
                </c:pt>
                <c:pt idx="5">
                  <c:v>1.26</c:v>
                </c:pt>
                <c:pt idx="6">
                  <c:v>#N/A</c:v>
                </c:pt>
                <c:pt idx="7">
                  <c:v>1.27</c:v>
                </c:pt>
                <c:pt idx="8">
                  <c:v>#N/A</c:v>
                </c:pt>
                <c:pt idx="9">
                  <c:v>1.74</c:v>
                </c:pt>
              </c:numCache>
            </c:numRef>
          </c:val>
          <c:extLst>
            <c:ext xmlns:c16="http://schemas.microsoft.com/office/drawing/2014/chart" uri="{C3380CC4-5D6E-409C-BE32-E72D297353CC}">
              <c16:uniqueId val="{00000006-552A-46F7-A8DD-C06F750B8CE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1.0900000000000001</c:v>
                </c:pt>
                <c:pt idx="6">
                  <c:v>#N/A</c:v>
                </c:pt>
                <c:pt idx="7">
                  <c:v>1.61</c:v>
                </c:pt>
                <c:pt idx="8">
                  <c:v>#N/A</c:v>
                </c:pt>
                <c:pt idx="9">
                  <c:v>1.9</c:v>
                </c:pt>
              </c:numCache>
            </c:numRef>
          </c:val>
          <c:extLst>
            <c:ext xmlns:c16="http://schemas.microsoft.com/office/drawing/2014/chart" uri="{C3380CC4-5D6E-409C-BE32-E72D297353CC}">
              <c16:uniqueId val="{00000007-552A-46F7-A8DD-C06F750B8CE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7.36</c:v>
                </c:pt>
                <c:pt idx="2">
                  <c:v>#N/A</c:v>
                </c:pt>
                <c:pt idx="3">
                  <c:v>6.56</c:v>
                </c:pt>
                <c:pt idx="4">
                  <c:v>#N/A</c:v>
                </c:pt>
                <c:pt idx="5">
                  <c:v>5.55</c:v>
                </c:pt>
                <c:pt idx="6">
                  <c:v>#N/A</c:v>
                </c:pt>
                <c:pt idx="7">
                  <c:v>4.4000000000000004</c:v>
                </c:pt>
                <c:pt idx="8">
                  <c:v>#N/A</c:v>
                </c:pt>
                <c:pt idx="9">
                  <c:v>6.87</c:v>
                </c:pt>
              </c:numCache>
            </c:numRef>
          </c:val>
          <c:extLst>
            <c:ext xmlns:c16="http://schemas.microsoft.com/office/drawing/2014/chart" uri="{C3380CC4-5D6E-409C-BE32-E72D297353CC}">
              <c16:uniqueId val="{00000008-552A-46F7-A8DD-C06F750B8CE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6.5</c:v>
                </c:pt>
                <c:pt idx="2">
                  <c:v>#N/A</c:v>
                </c:pt>
                <c:pt idx="3">
                  <c:v>6.46</c:v>
                </c:pt>
                <c:pt idx="4">
                  <c:v>#N/A</c:v>
                </c:pt>
                <c:pt idx="5">
                  <c:v>6.74</c:v>
                </c:pt>
                <c:pt idx="6">
                  <c:v>#N/A</c:v>
                </c:pt>
                <c:pt idx="7">
                  <c:v>7.3</c:v>
                </c:pt>
                <c:pt idx="8">
                  <c:v>#N/A</c:v>
                </c:pt>
                <c:pt idx="9">
                  <c:v>7.08</c:v>
                </c:pt>
              </c:numCache>
            </c:numRef>
          </c:val>
          <c:extLst>
            <c:ext xmlns:c16="http://schemas.microsoft.com/office/drawing/2014/chart" uri="{C3380CC4-5D6E-409C-BE32-E72D297353CC}">
              <c16:uniqueId val="{00000009-552A-46F7-A8DD-C06F750B8C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2458</c:v>
                </c:pt>
                <c:pt idx="5">
                  <c:v>2430</c:v>
                </c:pt>
                <c:pt idx="8">
                  <c:v>2408</c:v>
                </c:pt>
                <c:pt idx="11">
                  <c:v>2442</c:v>
                </c:pt>
                <c:pt idx="14">
                  <c:v>2396</c:v>
                </c:pt>
              </c:numCache>
            </c:numRef>
          </c:val>
          <c:extLst>
            <c:ext xmlns:c16="http://schemas.microsoft.com/office/drawing/2014/chart" uri="{C3380CC4-5D6E-409C-BE32-E72D297353CC}">
              <c16:uniqueId val="{00000000-65AA-4826-AAAB-F9DB0689AA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AA-4826-AAAB-F9DB0689AA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21</c:v>
                </c:pt>
                <c:pt idx="3">
                  <c:v>20</c:v>
                </c:pt>
                <c:pt idx="6">
                  <c:v>20</c:v>
                </c:pt>
                <c:pt idx="9">
                  <c:v>9</c:v>
                </c:pt>
                <c:pt idx="12">
                  <c:v>0</c:v>
                </c:pt>
              </c:numCache>
            </c:numRef>
          </c:val>
          <c:extLst>
            <c:ext xmlns:c16="http://schemas.microsoft.com/office/drawing/2014/chart" uri="{C3380CC4-5D6E-409C-BE32-E72D297353CC}">
              <c16:uniqueId val="{00000002-65AA-4826-AAAB-F9DB0689AA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30</c:v>
                </c:pt>
                <c:pt idx="3">
                  <c:v>16</c:v>
                </c:pt>
                <c:pt idx="6">
                  <c:v>17</c:v>
                </c:pt>
                <c:pt idx="9">
                  <c:v>17</c:v>
                </c:pt>
                <c:pt idx="12">
                  <c:v>22</c:v>
                </c:pt>
              </c:numCache>
            </c:numRef>
          </c:val>
          <c:extLst>
            <c:ext xmlns:c16="http://schemas.microsoft.com/office/drawing/2014/chart" uri="{C3380CC4-5D6E-409C-BE32-E72D297353CC}">
              <c16:uniqueId val="{00000003-65AA-4826-AAAB-F9DB0689AA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1032</c:v>
                </c:pt>
                <c:pt idx="3">
                  <c:v>956</c:v>
                </c:pt>
                <c:pt idx="6">
                  <c:v>932</c:v>
                </c:pt>
                <c:pt idx="9">
                  <c:v>920</c:v>
                </c:pt>
                <c:pt idx="12">
                  <c:v>942</c:v>
                </c:pt>
              </c:numCache>
            </c:numRef>
          </c:val>
          <c:extLst>
            <c:ext xmlns:c16="http://schemas.microsoft.com/office/drawing/2014/chart" uri="{C3380CC4-5D6E-409C-BE32-E72D297353CC}">
              <c16:uniqueId val="{00000004-65AA-4826-AAAB-F9DB0689AA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AA-4826-AAAB-F9DB0689AA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AA-4826-AAAB-F9DB0689AA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2436</c:v>
                </c:pt>
                <c:pt idx="3">
                  <c:v>2313</c:v>
                </c:pt>
                <c:pt idx="6">
                  <c:v>2293</c:v>
                </c:pt>
                <c:pt idx="9">
                  <c:v>2379</c:v>
                </c:pt>
                <c:pt idx="12">
                  <c:v>2412</c:v>
                </c:pt>
              </c:numCache>
            </c:numRef>
          </c:val>
          <c:extLst>
            <c:ext xmlns:c16="http://schemas.microsoft.com/office/drawing/2014/chart" uri="{C3380CC4-5D6E-409C-BE32-E72D297353CC}">
              <c16:uniqueId val="{00000007-65AA-4826-AAAB-F9DB0689AA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1061</c:v>
                </c:pt>
                <c:pt idx="2">
                  <c:v>#N/A</c:v>
                </c:pt>
                <c:pt idx="3">
                  <c:v>#N/A</c:v>
                </c:pt>
                <c:pt idx="4">
                  <c:v>875</c:v>
                </c:pt>
                <c:pt idx="5">
                  <c:v>#N/A</c:v>
                </c:pt>
                <c:pt idx="6">
                  <c:v>#N/A</c:v>
                </c:pt>
                <c:pt idx="7">
                  <c:v>854</c:v>
                </c:pt>
                <c:pt idx="8">
                  <c:v>#N/A</c:v>
                </c:pt>
                <c:pt idx="9">
                  <c:v>#N/A</c:v>
                </c:pt>
                <c:pt idx="10">
                  <c:v>883</c:v>
                </c:pt>
                <c:pt idx="11">
                  <c:v>#N/A</c:v>
                </c:pt>
                <c:pt idx="12">
                  <c:v>#N/A</c:v>
                </c:pt>
                <c:pt idx="13">
                  <c:v>980</c:v>
                </c:pt>
                <c:pt idx="14">
                  <c:v>#N/A</c:v>
                </c:pt>
              </c:numCache>
            </c:numRef>
          </c:val>
          <c:smooth val="0"/>
          <c:extLst>
            <c:ext xmlns:c16="http://schemas.microsoft.com/office/drawing/2014/chart" uri="{C3380CC4-5D6E-409C-BE32-E72D297353CC}">
              <c16:uniqueId val="{00000008-65AA-4826-AAAB-F9DB0689AA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28940</c:v>
                </c:pt>
                <c:pt idx="5">
                  <c:v>28749</c:v>
                </c:pt>
                <c:pt idx="8">
                  <c:v>27725</c:v>
                </c:pt>
                <c:pt idx="11">
                  <c:v>26820</c:v>
                </c:pt>
                <c:pt idx="14">
                  <c:v>25568</c:v>
                </c:pt>
              </c:numCache>
            </c:numRef>
          </c:val>
          <c:extLst>
            <c:ext xmlns:c16="http://schemas.microsoft.com/office/drawing/2014/chart" uri="{C3380CC4-5D6E-409C-BE32-E72D297353CC}">
              <c16:uniqueId val="{00000000-0A18-4635-8CAA-F7F382B537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1840</c:v>
                </c:pt>
                <c:pt idx="5">
                  <c:v>1851</c:v>
                </c:pt>
                <c:pt idx="8">
                  <c:v>1692</c:v>
                </c:pt>
                <c:pt idx="11">
                  <c:v>1535</c:v>
                </c:pt>
                <c:pt idx="14">
                  <c:v>1380</c:v>
                </c:pt>
              </c:numCache>
            </c:numRef>
          </c:val>
          <c:extLst>
            <c:ext xmlns:c16="http://schemas.microsoft.com/office/drawing/2014/chart" uri="{C3380CC4-5D6E-409C-BE32-E72D297353CC}">
              <c16:uniqueId val="{00000001-0A18-4635-8CAA-F7F382B537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4137</c:v>
                </c:pt>
                <c:pt idx="5">
                  <c:v>4789</c:v>
                </c:pt>
                <c:pt idx="8">
                  <c:v>5624</c:v>
                </c:pt>
                <c:pt idx="11">
                  <c:v>5721</c:v>
                </c:pt>
                <c:pt idx="14">
                  <c:v>6805</c:v>
                </c:pt>
              </c:numCache>
            </c:numRef>
          </c:val>
          <c:extLst>
            <c:ext xmlns:c16="http://schemas.microsoft.com/office/drawing/2014/chart" uri="{C3380CC4-5D6E-409C-BE32-E72D297353CC}">
              <c16:uniqueId val="{00000002-0A18-4635-8CAA-F7F382B537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18-4635-8CAA-F7F382B537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18-4635-8CAA-F7F382B537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18-4635-8CAA-F7F382B537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4654</c:v>
                </c:pt>
                <c:pt idx="3">
                  <c:v>4503</c:v>
                </c:pt>
                <c:pt idx="6">
                  <c:v>4680</c:v>
                </c:pt>
                <c:pt idx="9">
                  <c:v>4705</c:v>
                </c:pt>
                <c:pt idx="12">
                  <c:v>4604</c:v>
                </c:pt>
              </c:numCache>
            </c:numRef>
          </c:val>
          <c:extLst>
            <c:ext xmlns:c16="http://schemas.microsoft.com/office/drawing/2014/chart" uri="{C3380CC4-5D6E-409C-BE32-E72D297353CC}">
              <c16:uniqueId val="{00000006-0A18-4635-8CAA-F7F382B537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338</c:v>
                </c:pt>
                <c:pt idx="3">
                  <c:v>327</c:v>
                </c:pt>
                <c:pt idx="6">
                  <c:v>328</c:v>
                </c:pt>
                <c:pt idx="9">
                  <c:v>348</c:v>
                </c:pt>
                <c:pt idx="12">
                  <c:v>385</c:v>
                </c:pt>
              </c:numCache>
            </c:numRef>
          </c:val>
          <c:extLst>
            <c:ext xmlns:c16="http://schemas.microsoft.com/office/drawing/2014/chart" uri="{C3380CC4-5D6E-409C-BE32-E72D297353CC}">
              <c16:uniqueId val="{00000007-0A18-4635-8CAA-F7F382B537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22277</c:v>
                </c:pt>
                <c:pt idx="3">
                  <c:v>22210</c:v>
                </c:pt>
                <c:pt idx="6">
                  <c:v>21411</c:v>
                </c:pt>
                <c:pt idx="9">
                  <c:v>20312</c:v>
                </c:pt>
                <c:pt idx="12">
                  <c:v>18692</c:v>
                </c:pt>
              </c:numCache>
            </c:numRef>
          </c:val>
          <c:extLst>
            <c:ext xmlns:c16="http://schemas.microsoft.com/office/drawing/2014/chart" uri="{C3380CC4-5D6E-409C-BE32-E72D297353CC}">
              <c16:uniqueId val="{00000008-0A18-4635-8CAA-F7F382B537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82</c:v>
                </c:pt>
                <c:pt idx="3">
                  <c:v>33</c:v>
                </c:pt>
                <c:pt idx="6">
                  <c:v>9</c:v>
                </c:pt>
                <c:pt idx="9">
                  <c:v>0</c:v>
                </c:pt>
                <c:pt idx="12">
                  <c:v>0</c:v>
                </c:pt>
              </c:numCache>
            </c:numRef>
          </c:val>
          <c:extLst>
            <c:ext xmlns:c16="http://schemas.microsoft.com/office/drawing/2014/chart" uri="{C3380CC4-5D6E-409C-BE32-E72D297353CC}">
              <c16:uniqueId val="{00000009-0A18-4635-8CAA-F7F382B537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23719</c:v>
                </c:pt>
                <c:pt idx="3">
                  <c:v>23701</c:v>
                </c:pt>
                <c:pt idx="6">
                  <c:v>22464</c:v>
                </c:pt>
                <c:pt idx="9">
                  <c:v>21737</c:v>
                </c:pt>
                <c:pt idx="12">
                  <c:v>20729</c:v>
                </c:pt>
              </c:numCache>
            </c:numRef>
          </c:val>
          <c:extLst>
            <c:ext xmlns:c16="http://schemas.microsoft.com/office/drawing/2014/chart" uri="{C3380CC4-5D6E-409C-BE32-E72D297353CC}">
              <c16:uniqueId val="{0000000A-0A18-4635-8CAA-F7F382B537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16154</c:v>
                </c:pt>
                <c:pt idx="2">
                  <c:v>#N/A</c:v>
                </c:pt>
                <c:pt idx="3">
                  <c:v>#N/A</c:v>
                </c:pt>
                <c:pt idx="4">
                  <c:v>15385</c:v>
                </c:pt>
                <c:pt idx="5">
                  <c:v>#N/A</c:v>
                </c:pt>
                <c:pt idx="6">
                  <c:v>#N/A</c:v>
                </c:pt>
                <c:pt idx="7">
                  <c:v>13851</c:v>
                </c:pt>
                <c:pt idx="8">
                  <c:v>#N/A</c:v>
                </c:pt>
                <c:pt idx="9">
                  <c:v>#N/A</c:v>
                </c:pt>
                <c:pt idx="10">
                  <c:v>13026</c:v>
                </c:pt>
                <c:pt idx="11">
                  <c:v>#N/A</c:v>
                </c:pt>
                <c:pt idx="12">
                  <c:v>#N/A</c:v>
                </c:pt>
                <c:pt idx="13">
                  <c:v>10657</c:v>
                </c:pt>
                <c:pt idx="14">
                  <c:v>#N/A</c:v>
                </c:pt>
              </c:numCache>
            </c:numRef>
          </c:val>
          <c:smooth val="0"/>
          <c:extLst>
            <c:ext xmlns:c16="http://schemas.microsoft.com/office/drawing/2014/chart" uri="{C3380CC4-5D6E-409C-BE32-E72D297353CC}">
              <c16:uniqueId val="{0000000B-0A18-4635-8CAA-F7F382B537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1962</c:v>
                </c:pt>
                <c:pt idx="1">
                  <c:v>1962</c:v>
                </c:pt>
                <c:pt idx="2">
                  <c:v>2362</c:v>
                </c:pt>
              </c:numCache>
            </c:numRef>
          </c:val>
          <c:extLst>
            <c:ext xmlns:c16="http://schemas.microsoft.com/office/drawing/2014/chart" uri="{C3380CC4-5D6E-409C-BE32-E72D297353CC}">
              <c16:uniqueId val="{00000000-D116-4FE0-B6E9-EB11C9E446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367</c:v>
                </c:pt>
                <c:pt idx="1">
                  <c:v>367</c:v>
                </c:pt>
                <c:pt idx="2">
                  <c:v>367</c:v>
                </c:pt>
              </c:numCache>
            </c:numRef>
          </c:val>
          <c:extLst>
            <c:ext xmlns:c16="http://schemas.microsoft.com/office/drawing/2014/chart" uri="{C3380CC4-5D6E-409C-BE32-E72D297353CC}">
              <c16:uniqueId val="{00000001-D116-4FE0-B6E9-EB11C9E446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5055</c:v>
                </c:pt>
                <c:pt idx="1">
                  <c:v>5172</c:v>
                </c:pt>
                <c:pt idx="2">
                  <c:v>5717</c:v>
                </c:pt>
              </c:numCache>
            </c:numRef>
          </c:val>
          <c:extLst>
            <c:ext xmlns:c16="http://schemas.microsoft.com/office/drawing/2014/chart" uri="{C3380CC4-5D6E-409C-BE32-E72D297353CC}">
              <c16:uniqueId val="{00000002-D116-4FE0-B6E9-EB11C9E446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{EB7AB0F3-3BA5-4753-BC6A-857D71020D19}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656-46B9-A137-0670957CD2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{C8D98989-174F-42C6-8BFD-B2B7C056245C}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56-46B9-A137-0670957CD2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{EF331619-64CD-41E1-8C75-0E660A8B476D}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56-46B9-A137-0670957CD2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{08FD6080-768B-4D15-8B4B-FE538A441A95}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56-46B9-A137-0670957CD2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{EAEE9482-A741-453D-8B13-C61DF44679AE}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56-46B9-A137-0670957CD2F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{DC170BD5-01D2-4AA6-8762-696861A4560D}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656-46B9-A137-0670957CD2F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{52819256-B080-474B-9E1B-ECA44A263325}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656-46B9-A137-0670957CD2F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{0276E2EF-FF07-4404-A0BE-253D244C6FBE}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656-46B9-A137-0670957CD2F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{6B81B5A5-7E70-4827-B914-7CC840E5D0C2}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656-46B9-A137-0670957CD2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60.8</c:v>
                </c:pt>
                <c:pt idx="16">
                  <c:v>62.1</c:v>
                </c:pt>
                <c:pt idx="24">
                  <c:v>63.5</c:v>
                </c:pt>
                <c:pt idx="32">
                  <c:v>64.599999999999994</c:v>
                </c:pt>
              </c:numCache>
            </c:numRef>
          </c:xVal>
          <c:yVal>
            <c:numRef>
              <c:f>公会計指標分析・財政指標組合せ分析表!$BP$51:$DC$51</c:f>
              <c:numCache>
                <c:formatCode>#,##0.0;"▲ "#,##0.0</c:formatCode>
                <c:ptCount val="40"/>
                <c:pt idx="0">
                  <c:v>154.1</c:v>
                </c:pt>
                <c:pt idx="8">
                  <c:v>147.9</c:v>
                </c:pt>
                <c:pt idx="16">
                  <c:v>135.19999999999999</c:v>
                </c:pt>
                <c:pt idx="24">
                  <c:v>124.1</c:v>
                </c:pt>
                <c:pt idx="32">
                  <c:v>96.5</c:v>
                </c:pt>
              </c:numCache>
            </c:numRef>
          </c:yVal>
          <c:smooth val="0"/>
          <c:extLst>
            <c:ext xmlns:c16="http://schemas.microsoft.com/office/drawing/2014/chart" uri="{C3380CC4-5D6E-409C-BE32-E72D297353CC}">
              <c16:uniqueId val="{00000009-6656-46B9-A137-0670957CD2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{F111ABF2-2335-40BE-A9F5-C509A6D6F2AB}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656-46B9-A137-0670957CD2F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{BD931D08-B01C-4619-A5BF-13E9DE898B25}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56-46B9-A137-0670957CD2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{450C0A3E-3B2D-423A-BE2D-7249E08F58C1}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56-46B9-A137-0670957CD2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{97DDC864-AFBF-4918-847E-1051BCC23607}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56-46B9-A137-0670957CD2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{1D3F24F0-7F68-4D32-93C6-B4AD630BED85}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56-46B9-A137-0670957CD2F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{09483327-1D6A-43D6-8327-89A38F50F562}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656-46B9-A137-0670957CD2F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{D6C2DDAB-3950-4069-928C-95B8EA8D2172}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656-46B9-A137-0670957CD2F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{32B5D561-371D-4CF3-96BE-8166317FA180}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656-46B9-A137-0670957CD2F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{98CF3DDC-2D93-4147-9DF9-4941A069ADBD}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656-46B9-A137-0670957CD2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62.4</c:v>
                </c:pt>
              </c:numCache>
            </c:numRef>
          </c:xVal>
          <c:yVal>
            <c:numRef>
              <c:f>公会計指標分析・財政指標組合せ分析表!$BP$55:$DC$55</c:f>
              <c:numCache>
                <c:formatCode>#,##0.0;"▲ "#,##0.0</c:formatCode>
                <c:ptCount val="40"/>
                <c:pt idx="0">
                  <c:v>19</c:v>
                </c:pt>
                <c:pt idx="8">
                  <c:v>15.3</c:v>
                </c:pt>
                <c:pt idx="16">
                  <c:v>14.9</c:v>
                </c:pt>
                <c:pt idx="24">
                  <c:v>14.5</c:v>
                </c:pt>
                <c:pt idx="32">
                  <c:v>25.2</c:v>
                </c:pt>
              </c:numCache>
            </c:numRef>
          </c:yVal>
          <c:smooth val="0"/>
          <c:extLst>
            <c:ext xmlns:c16="http://schemas.microsoft.com/office/drawing/2014/chart" uri="{C3380CC4-5D6E-409C-BE32-E72D297353CC}">
              <c16:uniqueId val="{00000013-6656-46B9-A137-0670957CD2F4}"/>
            </c:ext>
          </c:extLst>
        </c:ser>
        <c:dLbls>
          <c:showLegendKey val="0"/>
          <c:showVal val="1"/>
          <c:showCatName val="0"/>
          <c:showSerName val="0"/>
          <c:showPercent val="0"/>
          <c:showBubbleSize val="0"/>
        </c:dLbls>
        <c:axId val="46179840"/>
        <c:axId val="46181760"/>
      </c:scatterChart>
      <c:valAx>
        <c:axId val="46179840"/>
        <c:scaling>
          <c:orientation val="maxMin"/>
          <c:max val="66"/>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{76C32A35-4563-450F-8563-B42C0B56ECB1}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419-4E87-ABA2-7AEED5937A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{B929EFA5-480C-46F1-BA8E-FD25195242F9}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19-4E87-ABA2-7AEED5937A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{6AFF26C8-8C73-4376-8796-A885A5F7D15B}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19-4E87-ABA2-7AEED5937A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{836A607E-30A8-47D4-B25A-F6615D8C03AB}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19-4E87-ABA2-7AEED5937A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{ED154C93-B180-4BF9-819A-7E05AC134E98}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19-4E87-ABA2-7AEED5937A3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{0D89CAFB-BB86-40F7-AB0F-50BF27E1A25F}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419-4E87-ABA2-7AEED5937A3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{6FC53282-95AE-4335-B312-5D95CCA2FDCC}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419-4E87-ABA2-7AEED5937A3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{5BAC0CF8-6294-4EAA-98A4-F0BBB03B0AA3}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419-4E87-ABA2-7AEED5937A3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{DAB63A2E-74D0-4DC1-AABF-3CA4EA966D83}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419-4E87-ABA2-7AEED5937A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10.6</c:v>
                </c:pt>
                <c:pt idx="16">
                  <c:v>8.9</c:v>
                </c:pt>
                <c:pt idx="24">
                  <c:v>8.3000000000000007</c:v>
                </c:pt>
                <c:pt idx="32">
                  <c:v>8.5</c:v>
                </c:pt>
              </c:numCache>
            </c:numRef>
          </c:xVal>
          <c:yVal>
            <c:numRef>
              <c:f>公会計指標分析・財政指標組合せ分析表!$BP$73:$DC$73</c:f>
              <c:numCache>
                <c:formatCode>#,##0.0;"▲ "#,##0.0</c:formatCode>
                <c:ptCount val="40"/>
                <c:pt idx="0">
                  <c:v>154.1</c:v>
                </c:pt>
                <c:pt idx="8">
                  <c:v>147.9</c:v>
                </c:pt>
                <c:pt idx="16">
                  <c:v>135.19999999999999</c:v>
                </c:pt>
                <c:pt idx="24">
                  <c:v>124.1</c:v>
                </c:pt>
                <c:pt idx="32">
                  <c:v>96.5</c:v>
                </c:pt>
              </c:numCache>
            </c:numRef>
          </c:yVal>
          <c:smooth val="0"/>
          <c:extLst>
            <c:ext xmlns:c16="http://schemas.microsoft.com/office/drawing/2014/chart" uri="{C3380CC4-5D6E-409C-BE32-E72D297353CC}">
              <c16:uniqueId val="{00000009-B419-4E87-ABA2-7AEED5937A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2.788636536436912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{2B23473C-D1F0-4A20-84CB-F5C201A088D4}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419-4E87-ABA2-7AEED5937A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{F98E3B26-23EC-445C-AFC4-ADBF27A0A197}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19-4E87-ABA2-7AEED5937A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{59260474-0E4B-4086-B533-A7E99015FC03}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19-4E87-ABA2-7AEED5937A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{737662CE-EBD9-472D-86DF-76EF091EB2B8}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19-4E87-ABA2-7AEED5937A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{76D7E8BF-D704-456D-AAD1-370EEC2E2639}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19-4E87-ABA2-7AEED5937A32}"/>
                </c:ext>
              </c:extLst>
            </c:dLbl>
            <c:dLbl>
              <c:idx val="8"/>
              <c:layout>
                <c:manualLayout>
                  <c:x val="-1.8235628084250128E-2"/>
                  <c:y val="-3.849782897129748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{4FB66DED-2F7B-4531-BCE5-A8B7970467FE}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419-4E87-ABA2-7AEED5937A32}"/>
                </c:ext>
              </c:extLst>
            </c:dLbl>
            <c:dLbl>
              <c:idx val="16"/>
              <c:layout>
                <c:manualLayout>
                  <c:x val="-3.1570342725075584E-2"/>
                  <c:y val="-0.1113406538909670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{6E50E0FA-DFF2-4562-BA39-0620C7202841}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419-4E87-ABA2-7AEED5937A32}"/>
                </c:ext>
              </c:extLst>
            </c:dLbl>
            <c:dLbl>
              <c:idx val="24"/>
              <c:layout>
                <c:manualLayout>
                  <c:x val="-3.1570342725075584E-2"/>
                  <c:y val="-7.194088390561866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{4B934A0B-8AD1-4177-915A-503BCA7421D5}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419-4E87-ABA2-7AEED5937A3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{640BC21C-093B-4606-95A4-B7041BC8B2F4}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419-4E87-ABA2-7AEED5937A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8.9</c:v>
                </c:pt>
              </c:numCache>
            </c:numRef>
          </c:xVal>
          <c:yVal>
            <c:numRef>
              <c:f>公会計指標分析・財政指標組合せ分析表!$BP$77:$DC$77</c:f>
              <c:numCache>
                <c:formatCode>#,##0.0;"▲ "#,##0.0</c:formatCode>
                <c:ptCount val="40"/>
                <c:pt idx="0">
                  <c:v>19</c:v>
                </c:pt>
                <c:pt idx="8">
                  <c:v>15.3</c:v>
                </c:pt>
                <c:pt idx="16">
                  <c:v>14.9</c:v>
                </c:pt>
                <c:pt idx="24">
                  <c:v>14.5</c:v>
                </c:pt>
                <c:pt idx="32">
                  <c:v>25.2</c:v>
                </c:pt>
              </c:numCache>
            </c:numRef>
          </c:yVal>
          <c:smooth val="0"/>
          <c:extLst>
            <c:ext xmlns:c16="http://schemas.microsoft.com/office/drawing/2014/chart" uri="{C3380CC4-5D6E-409C-BE32-E72D297353CC}">
              <c16:uniqueId val="{00000013-B419-4E87-ABA2-7AEED5937A32}"/>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「元利償還金等（Ａ）」は、合併直後に借入した起債の償還が完了を迎えているため減少傾向にあったが、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学校施設耐震化や病院建設事業での企業債（公営企業の元利償還金に対する繰入金）の元金据置が段階的な終了を迎えているため増加となり、今後も増加が見込まれる。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特に、企業債は合併特例債と比較して普通交付税の算入率が低いため「算入公債費等（Ｂ）」の伸び率は低下し、指標の上昇が見込まれる。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計画的な事業展開で新規借入債を減らしつつ、借入する場合は交付税算入率の高いものを選択して、比率上昇の抑制を図りたい。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満期一括償還地方債の借入はしておらず、今後も借入予定はないため、そのための積立は行っていない。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「将来負担額（Ａ）」の一般会計債は、合併後の新市建設計画に基づいて借入した起債の償還完了に伴い、減少傾向で推移している。公営企業等繰入見込額は企業債残高が減少しており、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年度も</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年度と同様に下水道企業債償還に対する一般会計の負担割合が減少したため、</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年度比で減少となった。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「充当可能財源等（Ｂ）」は、企業債繰入の増加に対応するため、特定歳入として病院指定管理者からの施設使用料（施設設備の減価償却費相当分）を充てているが、償却期間が短いため目減りが大きい。</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また、「基準財政需要額算入見込額」は償還が終了したことによる減と新規借入による増との関係で減少の方が大きいため、減少傾向で推移している。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主に病院事業会計での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企業債や関連した出資債の元金償還が開始され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、現在高</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の減少に伴う</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比率の低下を</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想定しているが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年度からは五泉</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地域衛生施設組合の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ごみ処理施設整備事業</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年度完成予定）</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充てるための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新たな借り入れ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を予定しており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、比率の上昇</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を見込む</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新潟県阿賀野市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国税収入の上振れによる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普通交付税</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の追加交付などにより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歳入</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予算を増額補正した一方で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令和２年度に引き続き、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影響を受け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、やむを得ず中止した事業に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ついて、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歳出予算を減額補正したことから、特定目的基金に総額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596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百万円の積み増しを行った。（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令和５年度に予定する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医療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情報システム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の更新に備え「あがの市民病院整備基金」に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一部事務組合が実施する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広域ごみ処理施設の建設に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係る負担金の増加に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備え「ごみ処理施設整備基金」に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百万円、ふるさと応援寄附金の歳入見込みにより「ふるさと阿賀野市応援基金」に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また、上記の理由により取崩しについては、計画等で基金を財源とすることが決められた事業費に限り活用したため、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（大学医学部との寄附講座に係る費用として「あがの市民病院整備基金」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百万円、寄附者の意向に基づき事業に充てるため「ふるさと阿賀野市応援寄附金」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百万円、事業の終了を見据えた設備撤去のため「インターネット・サービス運用基金」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特定目的基金の中期的な活用見通しについて</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①新潟大学医学部との連携による寄附講座開設と、医療機器の更新に係る費用ため「あがの市民病院整備基金」について計画的に活用。</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②一部事務組合が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実施</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する広域ごみ処理施設の建設に係る負担金支出のため「ごみ処理施設整備基金」について計画的に活用。</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③老朽化が進む公共施設等の計画的な維持管理費用に充てるため、公共施設等総合管理計画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アクションプラン</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に基づき、計画的に活用。</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以上の使途を見据え、市税や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交付金等の上振れが見込まれる場合は、積極的に基金への積み増しを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進める。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令和２年度から令和３年度に積立てや取崩しのあった主な</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基金の使途は次のとおり。</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①あがの市民病院整備基金・・・・・・・・病院の整備及び運営等に要する経費</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②ごみ処理施設整備基金・・・・・・・・・ごみ処理施設の整備及び改修等に要する経費</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③ふるさと阿賀野市応援基金・・・・・・・豊かな自然環境を守り育てる事業及び文化と子どもたちを守り育てる事業に要する経費</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④インターネット・サービス運用基金・・・村杉地区におけるインターネット・サービスの運用に要する経費</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⑤過疎地域持続的発展特別事業基金・・・・一部過疎指定を受けた笹神地区の持続的発展のため、計画に基づき実施する施策に要する経費</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①大学医学部との寄附講座への財源として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百万円を取崩しした一方、令和５年度に予定する医療情報システムの更新に備え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積立てしたため、差し引きで増加した。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②一部事務組合が実施する広域ごみ処理施設の建設に係る負担金の令和５年度以降の増加に備え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百万円を積立てした。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③奨学貸付金貸付事業等の財源として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百万円取崩しした一方で、ふるさと応援寄附金として受けた収入</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百万円を積立したことにより</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差引で増加した。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④対象地区の民間インターネット・サービス普及に伴い、事業の終了を見据えた設備撤去等工事費への財源として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百万円を取崩しした。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⑤過疎対策事業債（ソフト分）について、笹神地区における子育て環境の整備に係る財源として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百万円を積立てした。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等の再編整備や、広域ごみ処理施設の建設費負担金などのため基金を計画的に活用していく予定であることから、今後も、市税や交付金等の上振れが見込まれる場合は、積極的に積み増ししていくことを検討す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国税収入の上振れ補正に伴う普通交付税の追加交付等があった一方で、新型コロナウイルス感染症の影響により、令和２年度に引き続きイベント等の経常的な事業をやむを得ず中止したことによって、歳計剰余金が見込まれたため財政調整基金に４億円積立て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短期的な活用の見通し</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新型コロナウイルス感染症や物価高騰などの社会情勢を踏まえた対策事業への財源として、柔軟に活用していくことを見込む。</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中長期的な活用の見通し</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万が一の大規模災害の発災などへの備えのほか、県内</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市中でも比較的高い将来負担比率を解消するため、残高は標準財政規模の概ね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％確保を目標に計画的な積立てを行う。</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合併特例事業債や緊急防災・減災事業債をはじめとした元利償還金への交付税算入率が高い地方債を借入してきたことから、減債基金を活用した繰上償還は行っていないため、利子相当分のみを積立した。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年度に、交付税算入率が高い合併特例債の発行期限が終了した後、繰上償還が将来的な負担額と比較して有利である場合は、活用について検討を行うことが想定される。　</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ただし、現段階では積立方針についても、特定目的基金や財政調整基金を優先に検討していることから、残高は低調に推移していく見通しである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40,860
40,597
192.74
24,647,240
23,279,950
921,627
13,399,142
20,729,383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緩やかに増加しているが、全国平均とほぼ同等であり、施設の老朽化度合いは概ね平均的な状態であると言える。引き続き、公共施設等総合管理計画の方針に基づき、施設の再編整備、長寿命化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46884</xdr:rowOff>
    </xdr:from>
    <xdr:to>
      <xdr:col>19</xdr:col>
      <xdr:colOff>187325</xdr:colOff>
      <xdr:row>30</xdr:row>
      <xdr:rowOff>148484</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39688</xdr:rowOff>
    </xdr:from>
    <xdr:to>
      <xdr:col>15</xdr:col>
      <xdr:colOff>187325</xdr:colOff>
      <xdr:row>30</xdr:row>
      <xdr:rowOff>141288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5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21696</xdr:rowOff>
    </xdr:from>
    <xdr:to>
      <xdr:col>11</xdr:col>
      <xdr:colOff>187325</xdr:colOff>
      <xdr:row>30</xdr:row>
      <xdr:rowOff>123296</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3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167958</xdr:rowOff>
    </xdr:from>
    <xdr:to>
      <xdr:col>7</xdr:col>
      <xdr:colOff>187325</xdr:colOff>
      <xdr:row>30</xdr:row>
      <xdr:rowOff>98108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1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149437</xdr:rowOff>
    </xdr:from>
    <xdr:to>
      <xdr:col>23</xdr:col>
      <xdr:colOff>136525</xdr:colOff>
      <xdr:row>31</xdr:row>
      <xdr:rowOff>79587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127864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04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129646</xdr:rowOff>
    </xdr:from>
    <xdr:to>
      <xdr:col>19</xdr:col>
      <xdr:colOff>187325</xdr:colOff>
      <xdr:row>31</xdr:row>
      <xdr:rowOff>59796</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0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8996</xdr:rowOff>
    </xdr:from>
    <xdr:to>
      <xdr:col>23</xdr:col>
      <xdr:colOff>85725</xdr:colOff>
      <xdr:row>31</xdr:row>
      <xdr:rowOff>28787</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095471"/>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104458</xdr:rowOff>
    </xdr:from>
    <xdr:to>
      <xdr:col>15</xdr:col>
      <xdr:colOff>187325</xdr:colOff>
      <xdr:row>31</xdr:row>
      <xdr:rowOff>34608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0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155258</xdr:rowOff>
    </xdr:from>
    <xdr:to>
      <xdr:col>19</xdr:col>
      <xdr:colOff>136525</xdr:colOff>
      <xdr:row>31</xdr:row>
      <xdr:rowOff>8996</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070283"/>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81068</xdr:rowOff>
    </xdr:from>
    <xdr:to>
      <xdr:col>11</xdr:col>
      <xdr:colOff>187325</xdr:colOff>
      <xdr:row>31</xdr:row>
      <xdr:rowOff>11218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131868</xdr:rowOff>
    </xdr:from>
    <xdr:to>
      <xdr:col>15</xdr:col>
      <xdr:colOff>136525</xdr:colOff>
      <xdr:row>30</xdr:row>
      <xdr:rowOff>155258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046893"/>
          <a:ext cx="762000" cy="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63077</xdr:rowOff>
    </xdr:from>
    <xdr:to>
      <xdr:col>7</xdr:col>
      <xdr:colOff>187325</xdr:colOff>
      <xdr:row>30</xdr:row>
      <xdr:rowOff>164677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113877</xdr:rowOff>
    </xdr:from>
    <xdr:to>
      <xdr:col>11</xdr:col>
      <xdr:colOff>136525</xdr:colOff>
      <xdr:row>30</xdr:row>
      <xdr:rowOff>131868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6028902"/>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165011</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157815</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2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139823</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11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114635</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50923</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13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25735</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11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155804</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070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比</a:t>
          </a:r>
          <a:r>
            <a:rPr kumimoji="1" lang="en-US" altLang="ja-JP" sz="1100">
              <a:latin typeface="ＭＳ Ｐゴシック" panose="020B0600070205080204" pitchFamily="50" charset="-128"/>
              <a:ea typeface="ＭＳ Ｐゴシック" panose="020B0600070205080204" pitchFamily="50" charset="-128"/>
            </a:rPr>
            <a:t>215.6</a:t>
          </a:r>
          <a:r>
            <a:rPr kumimoji="1" lang="ja-JP" altLang="en-US" sz="1100">
              <a:latin typeface="ＭＳ Ｐゴシック" panose="020B0600070205080204" pitchFamily="50" charset="-128"/>
              <a:ea typeface="ＭＳ Ｐゴシック" panose="020B0600070205080204" pitchFamily="50" charset="-128"/>
            </a:rPr>
            <a:t>ポイントの減少となった。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減少要因としては、企業債残高減少による下水道企業債償還に対する一般会計の負担割合減少や経常一般財源の増加が挙げられる。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比率は減少しているが、類似団体平均を大きく上回る状況に変わりはないため、新規借入の抑制等により、数値の低下を図りたい。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18751</xdr:rowOff>
    </xdr:from>
    <xdr:to>
      <xdr:col>72</xdr:col>
      <xdr:colOff>123825</xdr:colOff>
      <xdr:row>31</xdr:row>
      <xdr:rowOff>120351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1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60697</xdr:rowOff>
    </xdr:from>
    <xdr:to>
      <xdr:col>68</xdr:col>
      <xdr:colOff>123825</xdr:colOff>
      <xdr:row>31</xdr:row>
      <xdr:rowOff>162297</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14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26770</xdr:rowOff>
    </xdr:from>
    <xdr:to>
      <xdr:col>64</xdr:col>
      <xdr:colOff>123825</xdr:colOff>
      <xdr:row>31</xdr:row>
      <xdr:rowOff>128370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1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5797</xdr:rowOff>
    </xdr:from>
    <xdr:to>
      <xdr:col>60</xdr:col>
      <xdr:colOff>123825</xdr:colOff>
      <xdr:row>31</xdr:row>
      <xdr:rowOff>107397</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09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164483</xdr:rowOff>
    </xdr:from>
    <xdr:to>
      <xdr:col>76</xdr:col>
      <xdr:colOff>73025</xdr:colOff>
      <xdr:row>32</xdr:row>
      <xdr:rowOff>94633</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25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142910</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22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154069</xdr:rowOff>
    </xdr:from>
    <xdr:to>
      <xdr:col>72</xdr:col>
      <xdr:colOff>123825</xdr:colOff>
      <xdr:row>34</xdr:row>
      <xdr:rowOff>84219</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5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43833</xdr:rowOff>
    </xdr:from>
    <xdr:to>
      <xdr:col>76</xdr:col>
      <xdr:colOff>22225</xdr:colOff>
      <xdr:row>34</xdr:row>
      <xdr:rowOff>33419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301758"/>
          <a:ext cx="711200" cy="33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79003</xdr:rowOff>
    </xdr:from>
    <xdr:to>
      <xdr:col>68</xdr:col>
      <xdr:colOff>123825</xdr:colOff>
      <xdr:row>35</xdr:row>
      <xdr:rowOff>9153</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6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33419</xdr:rowOff>
    </xdr:from>
    <xdr:to>
      <xdr:col>72</xdr:col>
      <xdr:colOff>73025</xdr:colOff>
      <xdr:row>34</xdr:row>
      <xdr:rowOff>129803</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634244"/>
          <a:ext cx="762000" cy="9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110000</xdr:rowOff>
    </xdr:from>
    <xdr:to>
      <xdr:col>64</xdr:col>
      <xdr:colOff>123825</xdr:colOff>
      <xdr:row>35</xdr:row>
      <xdr:rowOff>40150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7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129803</xdr:rowOff>
    </xdr:from>
    <xdr:to>
      <xdr:col>68</xdr:col>
      <xdr:colOff>73025</xdr:colOff>
      <xdr:row>34</xdr:row>
      <xdr:rowOff>160800</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2560300" y="6730628"/>
          <a:ext cx="762000" cy="3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149325</xdr:rowOff>
    </xdr:from>
    <xdr:to>
      <xdr:col>60</xdr:col>
      <xdr:colOff>123825</xdr:colOff>
      <xdr:row>35</xdr:row>
      <xdr:rowOff>79475</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75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160800</xdr:rowOff>
    </xdr:from>
    <xdr:to>
      <xdr:col>64</xdr:col>
      <xdr:colOff>73025</xdr:colOff>
      <xdr:row>35</xdr:row>
      <xdr:rowOff>28675</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1798300" y="6761625"/>
          <a:ext cx="762000" cy="3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136878</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88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7374</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92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144897</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88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123924</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86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75346</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67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280</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77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31277</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80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70602</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84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40,860
40,597
192.74
24,647,240
23,279,950
921,627
13,399,142
20,729,383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4445</xdr:rowOff>
    </xdr:from>
    <xdr:to>
      <xdr:col>10</xdr:col>
      <xdr:colOff>165100</xdr:colOff>
      <xdr:row>37</xdr:row>
      <xdr:rowOff>106045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135890</xdr:rowOff>
    </xdr:from>
    <xdr:to>
      <xdr:col>6</xdr:col>
      <xdr:colOff>38100</xdr:colOff>
      <xdr:row>37</xdr:row>
      <xdr:rowOff>66040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158767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105410</xdr:rowOff>
    </xdr:from>
    <xdr:to>
      <xdr:col>20</xdr:col>
      <xdr:colOff>38100</xdr:colOff>
      <xdr:row>38</xdr:row>
      <xdr:rowOff>35560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15240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99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156210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65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121920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3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4445</xdr:rowOff>
    </xdr:from>
    <xdr:to>
      <xdr:col>6</xdr:col>
      <xdr:colOff>38100</xdr:colOff>
      <xdr:row>37</xdr:row>
      <xdr:rowOff>106045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55245</xdr:rowOff>
    </xdr:from>
    <xdr:to>
      <xdr:col>10</xdr:col>
      <xdr:colOff>114300</xdr:colOff>
      <xdr:row>37</xdr:row>
      <xdr:rowOff>87630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988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122572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82567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26687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163847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97172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130611</xdr:rowOff>
    </xdr:from>
    <xdr:to>
      <xdr:col>50</xdr:col>
      <xdr:colOff>165100</xdr:colOff>
      <xdr:row>40</xdr:row>
      <xdr:rowOff>60761</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8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144281</xdr:rowOff>
    </xdr:from>
    <xdr:to>
      <xdr:col>46</xdr:col>
      <xdr:colOff>38100</xdr:colOff>
      <xdr:row>40</xdr:row>
      <xdr:rowOff>74431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83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154998</xdr:rowOff>
    </xdr:from>
    <xdr:to>
      <xdr:col>41</xdr:col>
      <xdr:colOff>101600</xdr:colOff>
      <xdr:row>40</xdr:row>
      <xdr:rowOff>85148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84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166081</xdr:rowOff>
    </xdr:from>
    <xdr:to>
      <xdr:col>36</xdr:col>
      <xdr:colOff>165100</xdr:colOff>
      <xdr:row>40</xdr:row>
      <xdr:rowOff>96231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85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85585</xdr:rowOff>
    </xdr:from>
    <xdr:to>
      <xdr:col>55</xdr:col>
      <xdr:colOff>50800</xdr:colOff>
      <xdr:row>41</xdr:row>
      <xdr:rowOff>15735</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9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64012</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88000</xdr:rowOff>
    </xdr:from>
    <xdr:to>
      <xdr:col>50</xdr:col>
      <xdr:colOff>165100</xdr:colOff>
      <xdr:row>41</xdr:row>
      <xdr:rowOff>18150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9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136385</xdr:rowOff>
    </xdr:from>
    <xdr:to>
      <xdr:col>55</xdr:col>
      <xdr:colOff>0</xdr:colOff>
      <xdr:row>40</xdr:row>
      <xdr:rowOff>138800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994385"/>
          <a:ext cx="8382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90231</xdr:rowOff>
    </xdr:from>
    <xdr:to>
      <xdr:col>46</xdr:col>
      <xdr:colOff>38100</xdr:colOff>
      <xdr:row>41</xdr:row>
      <xdr:rowOff>20381</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9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138800</xdr:rowOff>
    </xdr:from>
    <xdr:to>
      <xdr:col>50</xdr:col>
      <xdr:colOff>114300</xdr:colOff>
      <xdr:row>40</xdr:row>
      <xdr:rowOff>141031</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996800"/>
          <a:ext cx="8890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92791</xdr:rowOff>
    </xdr:from>
    <xdr:to>
      <xdr:col>41</xdr:col>
      <xdr:colOff>101600</xdr:colOff>
      <xdr:row>41</xdr:row>
      <xdr:rowOff>22941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95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141031</xdr:rowOff>
    </xdr:from>
    <xdr:to>
      <xdr:col>45</xdr:col>
      <xdr:colOff>177800</xdr:colOff>
      <xdr:row>40</xdr:row>
      <xdr:rowOff>143591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999031"/>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95424</xdr:rowOff>
    </xdr:from>
    <xdr:to>
      <xdr:col>36</xdr:col>
      <xdr:colOff>165100</xdr:colOff>
      <xdr:row>41</xdr:row>
      <xdr:rowOff>25574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95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143591</xdr:rowOff>
    </xdr:from>
    <xdr:to>
      <xdr:col>41</xdr:col>
      <xdr:colOff>50800</xdr:colOff>
      <xdr:row>40</xdr:row>
      <xdr:rowOff>146224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7001591"/>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77288</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5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90958</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60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101675</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61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112758</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6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9277</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703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11508</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704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14068</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704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16701</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704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166370</xdr:rowOff>
    </xdr:from>
    <xdr:to>
      <xdr:col>20</xdr:col>
      <xdr:colOff>38100</xdr:colOff>
      <xdr:row>61</xdr:row>
      <xdr:rowOff>96520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104322</xdr:rowOff>
    </xdr:from>
    <xdr:to>
      <xdr:col>10</xdr:col>
      <xdr:colOff>165100</xdr:colOff>
      <xdr:row>61</xdr:row>
      <xdr:rowOff>34472</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136978</xdr:rowOff>
    </xdr:from>
    <xdr:to>
      <xdr:col>24</xdr:col>
      <xdr:colOff>114300</xdr:colOff>
      <xdr:row>61</xdr:row>
      <xdr:rowOff>67128</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159855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27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61</xdr:row>
      <xdr:rowOff>16328</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44702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160020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4208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106135</xdr:rowOff>
    </xdr:from>
    <xdr:to>
      <xdr:col>15</xdr:col>
      <xdr:colOff>50800</xdr:colOff>
      <xdr:row>60</xdr:row>
      <xdr:rowOff>133894</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3931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39007</xdr:rowOff>
    </xdr:from>
    <xdr:to>
      <xdr:col>6</xdr:col>
      <xdr:colOff>38100</xdr:colOff>
      <xdr:row>60</xdr:row>
      <xdr:rowOff>140607</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89807</xdr:rowOff>
    </xdr:from>
    <xdr:to>
      <xdr:col>10</xdr:col>
      <xdr:colOff>114300</xdr:colOff>
      <xdr:row>60</xdr:row>
      <xdr:rowOff>106135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37680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87647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25599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55897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157134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108127</xdr:rowOff>
    </xdr:from>
    <xdr:to>
      <xdr:col>50</xdr:col>
      <xdr:colOff>165100</xdr:colOff>
      <xdr:row>63</xdr:row>
      <xdr:rowOff>38277</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73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115239</xdr:rowOff>
    </xdr:from>
    <xdr:to>
      <xdr:col>46</xdr:col>
      <xdr:colOff>38100</xdr:colOff>
      <xdr:row>63</xdr:row>
      <xdr:rowOff>45389</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7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134193</xdr:rowOff>
    </xdr:from>
    <xdr:to>
      <xdr:col>41</xdr:col>
      <xdr:colOff>101600</xdr:colOff>
      <xdr:row>63</xdr:row>
      <xdr:rowOff>64343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7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158273</xdr:rowOff>
    </xdr:from>
    <xdr:to>
      <xdr:col>36</xdr:col>
      <xdr:colOff>165100</xdr:colOff>
      <xdr:row>63</xdr:row>
      <xdr:rowOff>88423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78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165622</xdr:rowOff>
    </xdr:from>
    <xdr:to>
      <xdr:col>55</xdr:col>
      <xdr:colOff>50800</xdr:colOff>
      <xdr:row>64</xdr:row>
      <xdr:rowOff>95772</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9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80549</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88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166008</xdr:rowOff>
    </xdr:from>
    <xdr:to>
      <xdr:col>50</xdr:col>
      <xdr:colOff>165100</xdr:colOff>
      <xdr:row>64</xdr:row>
      <xdr:rowOff>96158</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9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44972</xdr:rowOff>
    </xdr:from>
    <xdr:to>
      <xdr:col>55</xdr:col>
      <xdr:colOff>0</xdr:colOff>
      <xdr:row>64</xdr:row>
      <xdr:rowOff>45358</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1017772"/>
          <a:ext cx="8382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166398</xdr:rowOff>
    </xdr:from>
    <xdr:to>
      <xdr:col>46</xdr:col>
      <xdr:colOff>38100</xdr:colOff>
      <xdr:row>64</xdr:row>
      <xdr:rowOff>96548</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9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45358</xdr:rowOff>
    </xdr:from>
    <xdr:to>
      <xdr:col>50</xdr:col>
      <xdr:colOff>114300</xdr:colOff>
      <xdr:row>64</xdr:row>
      <xdr:rowOff>45748</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1018158"/>
          <a:ext cx="8890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166843</xdr:rowOff>
    </xdr:from>
    <xdr:to>
      <xdr:col>41</xdr:col>
      <xdr:colOff>101600</xdr:colOff>
      <xdr:row>64</xdr:row>
      <xdr:rowOff>96993</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9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45748</xdr:rowOff>
    </xdr:from>
    <xdr:to>
      <xdr:col>45</xdr:col>
      <xdr:colOff>177800</xdr:colOff>
      <xdr:row>64</xdr:row>
      <xdr:rowOff>46193</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1018548"/>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167669</xdr:rowOff>
    </xdr:from>
    <xdr:to>
      <xdr:col>36</xdr:col>
      <xdr:colOff>165100</xdr:colOff>
      <xdr:row>64</xdr:row>
      <xdr:rowOff>97819</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96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46193</xdr:rowOff>
    </xdr:from>
    <xdr:to>
      <xdr:col>41</xdr:col>
      <xdr:colOff>50800</xdr:colOff>
      <xdr:row>64</xdr:row>
      <xdr:rowOff>47019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1018993"/>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54804</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51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61916</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52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80870</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53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104950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56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87285</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106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87675</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106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88120</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94111" y="1106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88946</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5111" y="1106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6350</xdr:rowOff>
    </xdr:from>
    <xdr:to>
      <xdr:col>10</xdr:col>
      <xdr:colOff>165100</xdr:colOff>
      <xdr:row>83</xdr:row>
      <xdr:rowOff>107950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147320</xdr:rowOff>
    </xdr:from>
    <xdr:to>
      <xdr:col>6</xdr:col>
      <xdr:colOff>38100</xdr:colOff>
      <xdr:row>83</xdr:row>
      <xdr:rowOff>77470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13970</xdr:rowOff>
    </xdr:from>
    <xdr:to>
      <xdr:col>24</xdr:col>
      <xdr:colOff>114300</xdr:colOff>
      <xdr:row>85</xdr:row>
      <xdr:rowOff>115570</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163847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162561</xdr:rowOff>
    </xdr:from>
    <xdr:to>
      <xdr:col>20</xdr:col>
      <xdr:colOff>38100</xdr:colOff>
      <xdr:row>85</xdr:row>
      <xdr:rowOff>92711</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41911</xdr:rowOff>
    </xdr:from>
    <xdr:to>
      <xdr:col>24</xdr:col>
      <xdr:colOff>63500</xdr:colOff>
      <xdr:row>85</xdr:row>
      <xdr:rowOff>64770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6151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137795</xdr:rowOff>
    </xdr:from>
    <xdr:to>
      <xdr:col>15</xdr:col>
      <xdr:colOff>101600</xdr:colOff>
      <xdr:row>85</xdr:row>
      <xdr:rowOff>67945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17145</xdr:rowOff>
    </xdr:from>
    <xdr:to>
      <xdr:col>19</xdr:col>
      <xdr:colOff>177800</xdr:colOff>
      <xdr:row>85</xdr:row>
      <xdr:rowOff>41911</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5903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122555</xdr:rowOff>
    </xdr:from>
    <xdr:to>
      <xdr:col>10</xdr:col>
      <xdr:colOff>165100</xdr:colOff>
      <xdr:row>85</xdr:row>
      <xdr:rowOff>52705</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1905</xdr:rowOff>
    </xdr:from>
    <xdr:to>
      <xdr:col>15</xdr:col>
      <xdr:colOff>50800</xdr:colOff>
      <xdr:row>85</xdr:row>
      <xdr:rowOff>17145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5751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101600</xdr:rowOff>
    </xdr:from>
    <xdr:to>
      <xdr:col>6</xdr:col>
      <xdr:colOff>38100</xdr:colOff>
      <xdr:row>85</xdr:row>
      <xdr:rowOff>31750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152400</xdr:rowOff>
    </xdr:from>
    <xdr:to>
      <xdr:col>10</xdr:col>
      <xdr:colOff>114300</xdr:colOff>
      <xdr:row>85</xdr:row>
      <xdr:rowOff>1905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5542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124477</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93997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83838</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59072</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43832</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22877</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E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E00-000056010000}"/>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00000000-0008-0000-0E00-000058010000}"/>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E00-00005A010000}"/>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116139</xdr:rowOff>
    </xdr:from>
    <xdr:to>
      <xdr:col>50</xdr:col>
      <xdr:colOff>165100</xdr:colOff>
      <xdr:row>86</xdr:row>
      <xdr:rowOff>46289</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9588500" y="1468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115041</xdr:rowOff>
    </xdr:from>
    <xdr:to>
      <xdr:col>46</xdr:col>
      <xdr:colOff>38100</xdr:colOff>
      <xdr:row>86</xdr:row>
      <xdr:rowOff>45191</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699500" y="146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120253</xdr:rowOff>
    </xdr:from>
    <xdr:to>
      <xdr:col>41</xdr:col>
      <xdr:colOff>101600</xdr:colOff>
      <xdr:row>86</xdr:row>
      <xdr:rowOff>50403</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810500" y="1469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119842</xdr:rowOff>
    </xdr:from>
    <xdr:to>
      <xdr:col>36</xdr:col>
      <xdr:colOff>165100</xdr:colOff>
      <xdr:row>86</xdr:row>
      <xdr:rowOff>49992</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921500" y="1469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154498</xdr:rowOff>
    </xdr:from>
    <xdr:to>
      <xdr:col>55</xdr:col>
      <xdr:colOff>50800</xdr:colOff>
      <xdr:row>86</xdr:row>
      <xdr:rowOff>84648</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0426700" y="147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E00-000066010000}"/>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154544</xdr:rowOff>
    </xdr:from>
    <xdr:to>
      <xdr:col>50</xdr:col>
      <xdr:colOff>165100</xdr:colOff>
      <xdr:row>86</xdr:row>
      <xdr:rowOff>84694</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588500" y="147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33848</xdr:rowOff>
    </xdr:from>
    <xdr:to>
      <xdr:col>55</xdr:col>
      <xdr:colOff>0</xdr:colOff>
      <xdr:row>86</xdr:row>
      <xdr:rowOff>33894</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9639300" y="14778548"/>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154636</xdr:rowOff>
    </xdr:from>
    <xdr:to>
      <xdr:col>46</xdr:col>
      <xdr:colOff>38100</xdr:colOff>
      <xdr:row>86</xdr:row>
      <xdr:rowOff>84786</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99500" y="147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33894</xdr:rowOff>
    </xdr:from>
    <xdr:to>
      <xdr:col>50</xdr:col>
      <xdr:colOff>114300</xdr:colOff>
      <xdr:row>86</xdr:row>
      <xdr:rowOff>33986</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8750300" y="1477859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154544</xdr:rowOff>
    </xdr:from>
    <xdr:to>
      <xdr:col>41</xdr:col>
      <xdr:colOff>101600</xdr:colOff>
      <xdr:row>86</xdr:row>
      <xdr:rowOff>84694</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810500" y="147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33894</xdr:rowOff>
    </xdr:from>
    <xdr:to>
      <xdr:col>45</xdr:col>
      <xdr:colOff>177800</xdr:colOff>
      <xdr:row>86</xdr:row>
      <xdr:rowOff>33986</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7861300" y="1477859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154544</xdr:rowOff>
    </xdr:from>
    <xdr:to>
      <xdr:col>36</xdr:col>
      <xdr:colOff>165100</xdr:colOff>
      <xdr:row>86</xdr:row>
      <xdr:rowOff>84694</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921500" y="147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33894</xdr:rowOff>
    </xdr:from>
    <xdr:to>
      <xdr:col>41</xdr:col>
      <xdr:colOff>50800</xdr:colOff>
      <xdr:row>86</xdr:row>
      <xdr:rowOff>33894</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6972300" y="147785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62816</xdr:rowOff>
    </xdr:from>
    <xdr:ext cx="469744" cy="259045"/>
    <xdr:sp macro="" textlink="">
      <xdr:nvSpPr>
        <xdr:cNvPr id="367" name="n_1aveValue【公営住宅】&#10;一人当たり面積">
          <a:extLst>
            <a:ext uri="{FF2B5EF4-FFF2-40B4-BE49-F238E27FC236}">
              <a16:creationId xmlns:a16="http://schemas.microsoft.com/office/drawing/2014/main" id="{00000000-0008-0000-0E00-00006F010000}"/>
            </a:ext>
          </a:extLst>
        </xdr:cNvPr>
        <xdr:cNvSpPr txBox="1"/>
      </xdr:nvSpPr>
      <xdr:spPr>
        <a:xfrm>
          <a:off x="9391727" y="1446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61718</xdr:rowOff>
    </xdr:from>
    <xdr:ext cx="469744" cy="259045"/>
    <xdr:sp macro="" textlink="">
      <xdr:nvSpPr>
        <xdr:cNvPr id="368" name="n_2aveValue【公営住宅】&#10;一人当たり面積">
          <a:extLst>
            <a:ext uri="{FF2B5EF4-FFF2-40B4-BE49-F238E27FC236}">
              <a16:creationId xmlns:a16="http://schemas.microsoft.com/office/drawing/2014/main" id="{00000000-0008-0000-0E00-000070010000}"/>
            </a:ext>
          </a:extLst>
        </xdr:cNvPr>
        <xdr:cNvSpPr txBox="1"/>
      </xdr:nvSpPr>
      <xdr:spPr>
        <a:xfrm>
          <a:off x="8515427" y="1446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66930</xdr:rowOff>
    </xdr:from>
    <xdr:ext cx="469744" cy="259045"/>
    <xdr:sp macro="" textlink="">
      <xdr:nvSpPr>
        <xdr:cNvPr id="369" name="n_3aveValue【公営住宅】&#10;一人当たり面積">
          <a:extLst>
            <a:ext uri="{FF2B5EF4-FFF2-40B4-BE49-F238E27FC236}">
              <a16:creationId xmlns:a16="http://schemas.microsoft.com/office/drawing/2014/main" id="{00000000-0008-0000-0E00-000071010000}"/>
            </a:ext>
          </a:extLst>
        </xdr:cNvPr>
        <xdr:cNvSpPr txBox="1"/>
      </xdr:nvSpPr>
      <xdr:spPr>
        <a:xfrm>
          <a:off x="7626427" y="1446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66519</xdr:rowOff>
    </xdr:from>
    <xdr:ext cx="469744" cy="259045"/>
    <xdr:sp macro="" textlink="">
      <xdr:nvSpPr>
        <xdr:cNvPr id="370" name="n_4aveValue【公営住宅】&#10;一人当たり面積">
          <a:extLst>
            <a:ext uri="{FF2B5EF4-FFF2-40B4-BE49-F238E27FC236}">
              <a16:creationId xmlns:a16="http://schemas.microsoft.com/office/drawing/2014/main" id="{00000000-0008-0000-0E00-000072010000}"/>
            </a:ext>
          </a:extLst>
        </xdr:cNvPr>
        <xdr:cNvSpPr txBox="1"/>
      </xdr:nvSpPr>
      <xdr:spPr>
        <a:xfrm>
          <a:off x="6737427" y="1446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75821</xdr:rowOff>
    </xdr:from>
    <xdr:ext cx="469744" cy="259045"/>
    <xdr:sp macro="" textlink="">
      <xdr:nvSpPr>
        <xdr:cNvPr id="371" name="n_1mainValue【公営住宅】&#10;一人当たり面積">
          <a:extLst>
            <a:ext uri="{FF2B5EF4-FFF2-40B4-BE49-F238E27FC236}">
              <a16:creationId xmlns:a16="http://schemas.microsoft.com/office/drawing/2014/main" id="{00000000-0008-0000-0E00-000073010000}"/>
            </a:ext>
          </a:extLst>
        </xdr:cNvPr>
        <xdr:cNvSpPr txBox="1"/>
      </xdr:nvSpPr>
      <xdr:spPr>
        <a:xfrm>
          <a:off x="9391727" y="1482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75913</xdr:rowOff>
    </xdr:from>
    <xdr:ext cx="469744" cy="259045"/>
    <xdr:sp macro="" textlink="">
      <xdr:nvSpPr>
        <xdr:cNvPr id="372" name="n_2mainValue【公営住宅】&#10;一人当たり面積">
          <a:extLst>
            <a:ext uri="{FF2B5EF4-FFF2-40B4-BE49-F238E27FC236}">
              <a16:creationId xmlns:a16="http://schemas.microsoft.com/office/drawing/2014/main" id="{00000000-0008-0000-0E00-000074010000}"/>
            </a:ext>
          </a:extLst>
        </xdr:cNvPr>
        <xdr:cNvSpPr txBox="1"/>
      </xdr:nvSpPr>
      <xdr:spPr>
        <a:xfrm>
          <a:off x="8515427" y="1482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75821</xdr:rowOff>
    </xdr:from>
    <xdr:ext cx="469744" cy="259045"/>
    <xdr:sp macro="" textlink="">
      <xdr:nvSpPr>
        <xdr:cNvPr id="373" name="n_3mainValue【公営住宅】&#10;一人当たり面積">
          <a:extLst>
            <a:ext uri="{FF2B5EF4-FFF2-40B4-BE49-F238E27FC236}">
              <a16:creationId xmlns:a16="http://schemas.microsoft.com/office/drawing/2014/main" id="{00000000-0008-0000-0E00-000075010000}"/>
            </a:ext>
          </a:extLst>
        </xdr:cNvPr>
        <xdr:cNvSpPr txBox="1"/>
      </xdr:nvSpPr>
      <xdr:spPr>
        <a:xfrm>
          <a:off x="7626427" y="1482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75821</xdr:rowOff>
    </xdr:from>
    <xdr:ext cx="469744" cy="259045"/>
    <xdr:sp macro="" textlink="">
      <xdr:nvSpPr>
        <xdr:cNvPr id="374" name="n_4mainValue【公営住宅】&#10;一人当たり面積">
          <a:extLst>
            <a:ext uri="{FF2B5EF4-FFF2-40B4-BE49-F238E27FC236}">
              <a16:creationId xmlns:a16="http://schemas.microsoft.com/office/drawing/2014/main" id="{00000000-0008-0000-0E00-000076010000}"/>
            </a:ext>
          </a:extLst>
        </xdr:cNvPr>
        <xdr:cNvSpPr txBox="1"/>
      </xdr:nvSpPr>
      <xdr:spPr>
        <a:xfrm>
          <a:off x="6737427" y="1482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E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E00-00009F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E00-0000A1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E00-0000A3010000}"/>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7620</xdr:rowOff>
    </xdr:from>
    <xdr:to>
      <xdr:col>76</xdr:col>
      <xdr:colOff>165100</xdr:colOff>
      <xdr:row>37</xdr:row>
      <xdr:rowOff>109220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4541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17780</xdr:rowOff>
    </xdr:from>
    <xdr:to>
      <xdr:col>72</xdr:col>
      <xdr:colOff>38100</xdr:colOff>
      <xdr:row>37</xdr:row>
      <xdr:rowOff>119380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365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xdr:rowOff>
    </xdr:from>
    <xdr:to>
      <xdr:col>67</xdr:col>
      <xdr:colOff>101600</xdr:colOff>
      <xdr:row>37</xdr:row>
      <xdr:rowOff>106680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2763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149860</xdr:rowOff>
    </xdr:from>
    <xdr:to>
      <xdr:col>85</xdr:col>
      <xdr:colOff>177800</xdr:colOff>
      <xdr:row>39</xdr:row>
      <xdr:rowOff>80010</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62687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128287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E00-0000AF010000}"/>
            </a:ext>
          </a:extLst>
        </xdr:cNvPr>
        <xdr:cNvSpPr txBox="1"/>
      </xdr:nvSpPr>
      <xdr:spPr>
        <a:xfrm>
          <a:off x="16357600" y="6643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133350</xdr:rowOff>
    </xdr:from>
    <xdr:to>
      <xdr:col>81</xdr:col>
      <xdr:colOff>101600</xdr:colOff>
      <xdr:row>39</xdr:row>
      <xdr:rowOff>63500</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5430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12700</xdr:rowOff>
    </xdr:from>
    <xdr:to>
      <xdr:col>85</xdr:col>
      <xdr:colOff>127000</xdr:colOff>
      <xdr:row>39</xdr:row>
      <xdr:rowOff>29210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5481300" y="669925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115570</xdr:rowOff>
    </xdr:from>
    <xdr:to>
      <xdr:col>76</xdr:col>
      <xdr:colOff>165100</xdr:colOff>
      <xdr:row>39</xdr:row>
      <xdr:rowOff>45720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4541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166370</xdr:rowOff>
    </xdr:from>
    <xdr:to>
      <xdr:col>81</xdr:col>
      <xdr:colOff>50800</xdr:colOff>
      <xdr:row>39</xdr:row>
      <xdr:rowOff>12700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4592300" y="668147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91440</xdr:rowOff>
    </xdr:from>
    <xdr:to>
      <xdr:col>72</xdr:col>
      <xdr:colOff>38100</xdr:colOff>
      <xdr:row>39</xdr:row>
      <xdr:rowOff>21590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36525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142240</xdr:rowOff>
    </xdr:from>
    <xdr:to>
      <xdr:col>76</xdr:col>
      <xdr:colOff>114300</xdr:colOff>
      <xdr:row>38</xdr:row>
      <xdr:rowOff>166370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3703300" y="6657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69850</xdr:rowOff>
    </xdr:from>
    <xdr:to>
      <xdr:col>67</xdr:col>
      <xdr:colOff>101600</xdr:colOff>
      <xdr:row>39</xdr:row>
      <xdr:rowOff>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2763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120650</xdr:rowOff>
    </xdr:from>
    <xdr:to>
      <xdr:col>71</xdr:col>
      <xdr:colOff>177800</xdr:colOff>
      <xdr:row>38</xdr:row>
      <xdr:rowOff>142240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814300" y="663575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125747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4389744" y="612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135907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3500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123207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2611744" y="612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54627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74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36847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72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12717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69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162577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67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E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E00-0000D601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E00-0000D8010000}"/>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E00-0000DA010000}"/>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39116</xdr:rowOff>
    </xdr:from>
    <xdr:to>
      <xdr:col>112</xdr:col>
      <xdr:colOff>38100</xdr:colOff>
      <xdr:row>39</xdr:row>
      <xdr:rowOff>140716</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12725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9494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41402</xdr:rowOff>
    </xdr:from>
    <xdr:to>
      <xdr:col>98</xdr:col>
      <xdr:colOff>38100</xdr:colOff>
      <xdr:row>39</xdr:row>
      <xdr:rowOff>143002</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8605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155702</xdr:rowOff>
    </xdr:from>
    <xdr:to>
      <xdr:col>116</xdr:col>
      <xdr:colOff>114300</xdr:colOff>
      <xdr:row>41</xdr:row>
      <xdr:rowOff>85852</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221107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70629</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E00-0000E6010000}"/>
            </a:ext>
          </a:extLst>
        </xdr:cNvPr>
        <xdr:cNvSpPr txBox="1"/>
      </xdr:nvSpPr>
      <xdr:spPr>
        <a:xfrm>
          <a:off x="22199600" y="692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155702</xdr:rowOff>
    </xdr:from>
    <xdr:to>
      <xdr:col>112</xdr:col>
      <xdr:colOff>38100</xdr:colOff>
      <xdr:row>41</xdr:row>
      <xdr:rowOff>85852</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1272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35052</xdr:rowOff>
    </xdr:from>
    <xdr:to>
      <xdr:col>116</xdr:col>
      <xdr:colOff>63500</xdr:colOff>
      <xdr:row>41</xdr:row>
      <xdr:rowOff>35052</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21323300" y="70645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157988</xdr:rowOff>
    </xdr:from>
    <xdr:to>
      <xdr:col>107</xdr:col>
      <xdr:colOff>101600</xdr:colOff>
      <xdr:row>41</xdr:row>
      <xdr:rowOff>88138</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0383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35052</xdr:rowOff>
    </xdr:from>
    <xdr:to>
      <xdr:col>111</xdr:col>
      <xdr:colOff>177800</xdr:colOff>
      <xdr:row>41</xdr:row>
      <xdr:rowOff>37338</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20434300" y="70645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157988</xdr:rowOff>
    </xdr:from>
    <xdr:to>
      <xdr:col>102</xdr:col>
      <xdr:colOff>165100</xdr:colOff>
      <xdr:row>41</xdr:row>
      <xdr:rowOff>88138</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9494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37338</xdr:rowOff>
    </xdr:from>
    <xdr:to>
      <xdr:col>107</xdr:col>
      <xdr:colOff>50800</xdr:colOff>
      <xdr:row>41</xdr:row>
      <xdr:rowOff>37338</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9545300" y="706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160274</xdr:rowOff>
    </xdr:from>
    <xdr:to>
      <xdr:col>98</xdr:col>
      <xdr:colOff>38100</xdr:colOff>
      <xdr:row>41</xdr:row>
      <xdr:rowOff>90424</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86055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37338</xdr:rowOff>
    </xdr:from>
    <xdr:to>
      <xdr:col>102</xdr:col>
      <xdr:colOff>114300</xdr:colOff>
      <xdr:row>41</xdr:row>
      <xdr:rowOff>39624</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18656300" y="70667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157243</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21075727"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166387</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19310427"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159529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8421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76979</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710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79265</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79265</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81551</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711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00000000-0008-0000-0E00-00000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00000000-0008-0000-0E00-00000E020000}"/>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00000000-0008-0000-0E00-000010020000}"/>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00000000-0008-0000-0E00-000012020000}"/>
            </a:ext>
          </a:extLst>
        </xdr:cNvPr>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170942</xdr:rowOff>
    </xdr:from>
    <xdr:to>
      <xdr:col>81</xdr:col>
      <xdr:colOff>101600</xdr:colOff>
      <xdr:row>58</xdr:row>
      <xdr:rowOff>101092</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5430500" y="994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26924</xdr:rowOff>
    </xdr:from>
    <xdr:to>
      <xdr:col>76</xdr:col>
      <xdr:colOff>165100</xdr:colOff>
      <xdr:row>58</xdr:row>
      <xdr:rowOff>128524</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4541500" y="997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65786</xdr:rowOff>
    </xdr:from>
    <xdr:to>
      <xdr:col>72</xdr:col>
      <xdr:colOff>38100</xdr:colOff>
      <xdr:row>58</xdr:row>
      <xdr:rowOff>167386</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3652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38354</xdr:rowOff>
    </xdr:from>
    <xdr:to>
      <xdr:col>67</xdr:col>
      <xdr:colOff>101600</xdr:colOff>
      <xdr:row>58</xdr:row>
      <xdr:rowOff>139954</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2763500" y="99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127508</xdr:rowOff>
    </xdr:from>
    <xdr:to>
      <xdr:col>85</xdr:col>
      <xdr:colOff>177800</xdr:colOff>
      <xdr:row>58</xdr:row>
      <xdr:rowOff>57658</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6268700" y="99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150385</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00000000-0008-0000-0E00-00001E020000}"/>
            </a:ext>
          </a:extLst>
        </xdr:cNvPr>
        <xdr:cNvSpPr txBox="1"/>
      </xdr:nvSpPr>
      <xdr:spPr>
        <a:xfrm>
          <a:off x="16357600" y="975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88646</xdr:rowOff>
    </xdr:from>
    <xdr:to>
      <xdr:col>81</xdr:col>
      <xdr:colOff>101600</xdr:colOff>
      <xdr:row>58</xdr:row>
      <xdr:rowOff>18796</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54305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139446</xdr:rowOff>
    </xdr:from>
    <xdr:to>
      <xdr:col>85</xdr:col>
      <xdr:colOff>127000</xdr:colOff>
      <xdr:row>58</xdr:row>
      <xdr:rowOff>6858</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5481300" y="991209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58928</xdr:rowOff>
    </xdr:from>
    <xdr:to>
      <xdr:col>76</xdr:col>
      <xdr:colOff>165100</xdr:colOff>
      <xdr:row>57</xdr:row>
      <xdr:rowOff>160528</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4541500" y="98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109728</xdr:rowOff>
    </xdr:from>
    <xdr:to>
      <xdr:col>81</xdr:col>
      <xdr:colOff>50800</xdr:colOff>
      <xdr:row>57</xdr:row>
      <xdr:rowOff>139446</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4592300" y="988237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45212</xdr:rowOff>
    </xdr:from>
    <xdr:to>
      <xdr:col>72</xdr:col>
      <xdr:colOff>38100</xdr:colOff>
      <xdr:row>57</xdr:row>
      <xdr:rowOff>146812</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3652500" y="98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96012</xdr:rowOff>
    </xdr:from>
    <xdr:to>
      <xdr:col>76</xdr:col>
      <xdr:colOff>114300</xdr:colOff>
      <xdr:row>57</xdr:row>
      <xdr:rowOff>109728</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3703300" y="986866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164084</xdr:rowOff>
    </xdr:from>
    <xdr:to>
      <xdr:col>67</xdr:col>
      <xdr:colOff>101600</xdr:colOff>
      <xdr:row>57</xdr:row>
      <xdr:rowOff>94234</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2763500" y="97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43434</xdr:rowOff>
    </xdr:from>
    <xdr:to>
      <xdr:col>71</xdr:col>
      <xdr:colOff>177800</xdr:colOff>
      <xdr:row>57</xdr:row>
      <xdr:rowOff>96012</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814300" y="981608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92219</xdr:rowOff>
    </xdr:from>
    <xdr:ext cx="405111" cy="259045"/>
    <xdr:sp macro="" textlink="">
      <xdr:nvSpPr>
        <xdr:cNvPr id="551" name="n_1aveValue【学校施設】&#10;有形固定資産減価償却率">
          <a:extLst>
            <a:ext uri="{FF2B5EF4-FFF2-40B4-BE49-F238E27FC236}">
              <a16:creationId xmlns:a16="http://schemas.microsoft.com/office/drawing/2014/main" id="{00000000-0008-0000-0E00-000027020000}"/>
            </a:ext>
          </a:extLst>
        </xdr:cNvPr>
        <xdr:cNvSpPr txBox="1"/>
      </xdr:nvSpPr>
      <xdr:spPr>
        <a:xfrm>
          <a:off x="15266044" y="1003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119651</xdr:rowOff>
    </xdr:from>
    <xdr:ext cx="405111" cy="259045"/>
    <xdr:sp macro="" textlink="">
      <xdr:nvSpPr>
        <xdr:cNvPr id="552" name="n_2aveValue【学校施設】&#10;有形固定資産減価償却率">
          <a:extLst>
            <a:ext uri="{FF2B5EF4-FFF2-40B4-BE49-F238E27FC236}">
              <a16:creationId xmlns:a16="http://schemas.microsoft.com/office/drawing/2014/main" id="{00000000-0008-0000-0E00-000028020000}"/>
            </a:ext>
          </a:extLst>
        </xdr:cNvPr>
        <xdr:cNvSpPr txBox="1"/>
      </xdr:nvSpPr>
      <xdr:spPr>
        <a:xfrm>
          <a:off x="14389744" y="1006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158513</xdr:rowOff>
    </xdr:from>
    <xdr:ext cx="405111" cy="259045"/>
    <xdr:sp macro="" textlink="">
      <xdr:nvSpPr>
        <xdr:cNvPr id="553" name="n_3aveValue【学校施設】&#10;有形固定資産減価償却率">
          <a:extLst>
            <a:ext uri="{FF2B5EF4-FFF2-40B4-BE49-F238E27FC236}">
              <a16:creationId xmlns:a16="http://schemas.microsoft.com/office/drawing/2014/main" id="{00000000-0008-0000-0E00-000029020000}"/>
            </a:ext>
          </a:extLst>
        </xdr:cNvPr>
        <xdr:cNvSpPr txBox="1"/>
      </xdr:nvSpPr>
      <xdr:spPr>
        <a:xfrm>
          <a:off x="135007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131081</xdr:rowOff>
    </xdr:from>
    <xdr:ext cx="405111" cy="259045"/>
    <xdr:sp macro="" textlink="">
      <xdr:nvSpPr>
        <xdr:cNvPr id="554" name="n_4aveValue【学校施設】&#10;有形固定資産減価償却率">
          <a:extLst>
            <a:ext uri="{FF2B5EF4-FFF2-40B4-BE49-F238E27FC236}">
              <a16:creationId xmlns:a16="http://schemas.microsoft.com/office/drawing/2014/main" id="{00000000-0008-0000-0E00-00002A020000}"/>
            </a:ext>
          </a:extLst>
        </xdr:cNvPr>
        <xdr:cNvSpPr txBox="1"/>
      </xdr:nvSpPr>
      <xdr:spPr>
        <a:xfrm>
          <a:off x="12611744" y="1007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35323</xdr:rowOff>
    </xdr:from>
    <xdr:ext cx="405111" cy="259045"/>
    <xdr:sp macro="" textlink="">
      <xdr:nvSpPr>
        <xdr:cNvPr id="555" name="n_1mainValue【学校施設】&#10;有形固定資産減価償却率">
          <a:extLst>
            <a:ext uri="{FF2B5EF4-FFF2-40B4-BE49-F238E27FC236}">
              <a16:creationId xmlns:a16="http://schemas.microsoft.com/office/drawing/2014/main" id="{00000000-0008-0000-0E00-00002B020000}"/>
            </a:ext>
          </a:extLst>
        </xdr:cNvPr>
        <xdr:cNvSpPr txBox="1"/>
      </xdr:nvSpPr>
      <xdr:spPr>
        <a:xfrm>
          <a:off x="15266044" y="963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5605</xdr:rowOff>
    </xdr:from>
    <xdr:ext cx="405111" cy="259045"/>
    <xdr:sp macro="" textlink="">
      <xdr:nvSpPr>
        <xdr:cNvPr id="556" name="n_2mainValue【学校施設】&#10;有形固定資産減価償却率">
          <a:extLst>
            <a:ext uri="{FF2B5EF4-FFF2-40B4-BE49-F238E27FC236}">
              <a16:creationId xmlns:a16="http://schemas.microsoft.com/office/drawing/2014/main" id="{00000000-0008-0000-0E00-00002C020000}"/>
            </a:ext>
          </a:extLst>
        </xdr:cNvPr>
        <xdr:cNvSpPr txBox="1"/>
      </xdr:nvSpPr>
      <xdr:spPr>
        <a:xfrm>
          <a:off x="14389744" y="960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163339</xdr:rowOff>
    </xdr:from>
    <xdr:ext cx="405111" cy="259045"/>
    <xdr:sp macro="" textlink="">
      <xdr:nvSpPr>
        <xdr:cNvPr id="557" name="n_3mainValue【学校施設】&#10;有形固定資産減価償却率">
          <a:extLst>
            <a:ext uri="{FF2B5EF4-FFF2-40B4-BE49-F238E27FC236}">
              <a16:creationId xmlns:a16="http://schemas.microsoft.com/office/drawing/2014/main" id="{00000000-0008-0000-0E00-00002D020000}"/>
            </a:ext>
          </a:extLst>
        </xdr:cNvPr>
        <xdr:cNvSpPr txBox="1"/>
      </xdr:nvSpPr>
      <xdr:spPr>
        <a:xfrm>
          <a:off x="13500744" y="959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110761</xdr:rowOff>
    </xdr:from>
    <xdr:ext cx="405111" cy="259045"/>
    <xdr:sp macro="" textlink="">
      <xdr:nvSpPr>
        <xdr:cNvPr id="558" name="n_4mainValue【学校施設】&#10;有形固定資産減価償却率">
          <a:extLst>
            <a:ext uri="{FF2B5EF4-FFF2-40B4-BE49-F238E27FC236}">
              <a16:creationId xmlns:a16="http://schemas.microsoft.com/office/drawing/2014/main" id="{00000000-0008-0000-0E00-00002E020000}"/>
            </a:ext>
          </a:extLst>
        </xdr:cNvPr>
        <xdr:cNvSpPr txBox="1"/>
      </xdr:nvSpPr>
      <xdr:spPr>
        <a:xfrm>
          <a:off x="12611744" y="954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0000000-0008-0000-0E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00000000-0008-0000-0E00-000049020000}"/>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00000000-0008-0000-0E00-00004B020000}"/>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a:extLst>
            <a:ext uri="{FF2B5EF4-FFF2-40B4-BE49-F238E27FC236}">
              <a16:creationId xmlns:a16="http://schemas.microsoft.com/office/drawing/2014/main" id="{00000000-0008-0000-0E00-00004D020000}"/>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42763</xdr:rowOff>
    </xdr:from>
    <xdr:to>
      <xdr:col>112</xdr:col>
      <xdr:colOff>38100</xdr:colOff>
      <xdr:row>62</xdr:row>
      <xdr:rowOff>144363</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21272500" y="1067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44886</xdr:rowOff>
    </xdr:from>
    <xdr:to>
      <xdr:col>107</xdr:col>
      <xdr:colOff>101600</xdr:colOff>
      <xdr:row>62</xdr:row>
      <xdr:rowOff>146486</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20383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59908</xdr:rowOff>
    </xdr:from>
    <xdr:to>
      <xdr:col>102</xdr:col>
      <xdr:colOff>165100</xdr:colOff>
      <xdr:row>62</xdr:row>
      <xdr:rowOff>161508</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19494500" y="1068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67582</xdr:rowOff>
    </xdr:from>
    <xdr:to>
      <xdr:col>98</xdr:col>
      <xdr:colOff>38100</xdr:colOff>
      <xdr:row>62</xdr:row>
      <xdr:rowOff>169182</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8605500" y="1069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105954</xdr:rowOff>
    </xdr:from>
    <xdr:to>
      <xdr:col>116</xdr:col>
      <xdr:colOff>114300</xdr:colOff>
      <xdr:row>63</xdr:row>
      <xdr:rowOff>36104</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221107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84381</xdr:rowOff>
    </xdr:from>
    <xdr:ext cx="469744" cy="259045"/>
    <xdr:sp macro="" textlink="">
      <xdr:nvSpPr>
        <xdr:cNvPr id="601" name="【学校施設】&#10;一人当たり面積該当値テキスト">
          <a:extLst>
            <a:ext uri="{FF2B5EF4-FFF2-40B4-BE49-F238E27FC236}">
              <a16:creationId xmlns:a16="http://schemas.microsoft.com/office/drawing/2014/main" id="{00000000-0008-0000-0E00-000059020000}"/>
            </a:ext>
          </a:extLst>
        </xdr:cNvPr>
        <xdr:cNvSpPr txBox="1"/>
      </xdr:nvSpPr>
      <xdr:spPr>
        <a:xfrm>
          <a:off x="22199600" y="1071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110853</xdr:rowOff>
    </xdr:from>
    <xdr:to>
      <xdr:col>112</xdr:col>
      <xdr:colOff>38100</xdr:colOff>
      <xdr:row>63</xdr:row>
      <xdr:rowOff>41003</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212725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156754</xdr:rowOff>
    </xdr:from>
    <xdr:to>
      <xdr:col>116</xdr:col>
      <xdr:colOff>63500</xdr:colOff>
      <xdr:row>62</xdr:row>
      <xdr:rowOff>161653</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21323300" y="1078665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114772</xdr:rowOff>
    </xdr:from>
    <xdr:to>
      <xdr:col>107</xdr:col>
      <xdr:colOff>101600</xdr:colOff>
      <xdr:row>63</xdr:row>
      <xdr:rowOff>44922</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0383500" y="107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161653</xdr:rowOff>
    </xdr:from>
    <xdr:to>
      <xdr:col>111</xdr:col>
      <xdr:colOff>177800</xdr:colOff>
      <xdr:row>62</xdr:row>
      <xdr:rowOff>165572</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flipV="1">
          <a:off x="20434300" y="10791553"/>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119344</xdr:rowOff>
    </xdr:from>
    <xdr:to>
      <xdr:col>102</xdr:col>
      <xdr:colOff>165100</xdr:colOff>
      <xdr:row>63</xdr:row>
      <xdr:rowOff>49494</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9494500" y="107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165572</xdr:rowOff>
    </xdr:from>
    <xdr:to>
      <xdr:col>107</xdr:col>
      <xdr:colOff>50800</xdr:colOff>
      <xdr:row>62</xdr:row>
      <xdr:rowOff>170144</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19545300" y="10795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120976</xdr:rowOff>
    </xdr:from>
    <xdr:to>
      <xdr:col>98</xdr:col>
      <xdr:colOff>38100</xdr:colOff>
      <xdr:row>63</xdr:row>
      <xdr:rowOff>51126</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8605500" y="1075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170144</xdr:rowOff>
    </xdr:from>
    <xdr:to>
      <xdr:col>102</xdr:col>
      <xdr:colOff>114300</xdr:colOff>
      <xdr:row>63</xdr:row>
      <xdr:rowOff>326</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8656300" y="10800044"/>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160890</xdr:rowOff>
    </xdr:from>
    <xdr:ext cx="469744" cy="259045"/>
    <xdr:sp macro="" textlink="">
      <xdr:nvSpPr>
        <xdr:cNvPr id="610" name="n_1aveValue【学校施設】&#10;一人当たり面積">
          <a:extLst>
            <a:ext uri="{FF2B5EF4-FFF2-40B4-BE49-F238E27FC236}">
              <a16:creationId xmlns:a16="http://schemas.microsoft.com/office/drawing/2014/main" id="{00000000-0008-0000-0E00-000062020000}"/>
            </a:ext>
          </a:extLst>
        </xdr:cNvPr>
        <xdr:cNvSpPr txBox="1"/>
      </xdr:nvSpPr>
      <xdr:spPr>
        <a:xfrm>
          <a:off x="21075727" y="1044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163013</xdr:rowOff>
    </xdr:from>
    <xdr:ext cx="469744" cy="259045"/>
    <xdr:sp macro="" textlink="">
      <xdr:nvSpPr>
        <xdr:cNvPr id="611" name="n_2aveValue【学校施設】&#10;一人当たり面積">
          <a:extLst>
            <a:ext uri="{FF2B5EF4-FFF2-40B4-BE49-F238E27FC236}">
              <a16:creationId xmlns:a16="http://schemas.microsoft.com/office/drawing/2014/main" id="{00000000-0008-0000-0E00-000063020000}"/>
            </a:ext>
          </a:extLst>
        </xdr:cNvPr>
        <xdr:cNvSpPr txBox="1"/>
      </xdr:nvSpPr>
      <xdr:spPr>
        <a:xfrm>
          <a:off x="201994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6585</xdr:rowOff>
    </xdr:from>
    <xdr:ext cx="469744" cy="259045"/>
    <xdr:sp macro="" textlink="">
      <xdr:nvSpPr>
        <xdr:cNvPr id="612" name="n_3aveValue【学校施設】&#10;一人当たり面積">
          <a:extLst>
            <a:ext uri="{FF2B5EF4-FFF2-40B4-BE49-F238E27FC236}">
              <a16:creationId xmlns:a16="http://schemas.microsoft.com/office/drawing/2014/main" id="{00000000-0008-0000-0E00-000064020000}"/>
            </a:ext>
          </a:extLst>
        </xdr:cNvPr>
        <xdr:cNvSpPr txBox="1"/>
      </xdr:nvSpPr>
      <xdr:spPr>
        <a:xfrm>
          <a:off x="19310427" y="1046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14259</xdr:rowOff>
    </xdr:from>
    <xdr:ext cx="469744" cy="259045"/>
    <xdr:sp macro="" textlink="">
      <xdr:nvSpPr>
        <xdr:cNvPr id="613" name="n_4aveValue【学校施設】&#10;一人当たり面積">
          <a:extLst>
            <a:ext uri="{FF2B5EF4-FFF2-40B4-BE49-F238E27FC236}">
              <a16:creationId xmlns:a16="http://schemas.microsoft.com/office/drawing/2014/main" id="{00000000-0008-0000-0E00-000065020000}"/>
            </a:ext>
          </a:extLst>
        </xdr:cNvPr>
        <xdr:cNvSpPr txBox="1"/>
      </xdr:nvSpPr>
      <xdr:spPr>
        <a:xfrm>
          <a:off x="18421427" y="1047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32130</xdr:rowOff>
    </xdr:from>
    <xdr:ext cx="469744" cy="259045"/>
    <xdr:sp macro="" textlink="">
      <xdr:nvSpPr>
        <xdr:cNvPr id="614" name="n_1mainValue【学校施設】&#10;一人当たり面積">
          <a:extLst>
            <a:ext uri="{FF2B5EF4-FFF2-40B4-BE49-F238E27FC236}">
              <a16:creationId xmlns:a16="http://schemas.microsoft.com/office/drawing/2014/main" id="{00000000-0008-0000-0E00-000066020000}"/>
            </a:ext>
          </a:extLst>
        </xdr:cNvPr>
        <xdr:cNvSpPr txBox="1"/>
      </xdr:nvSpPr>
      <xdr:spPr>
        <a:xfrm>
          <a:off x="21075727" y="1083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36049</xdr:rowOff>
    </xdr:from>
    <xdr:ext cx="469744" cy="259045"/>
    <xdr:sp macro="" textlink="">
      <xdr:nvSpPr>
        <xdr:cNvPr id="615" name="n_2mainValue【学校施設】&#10;一人当たり面積">
          <a:extLst>
            <a:ext uri="{FF2B5EF4-FFF2-40B4-BE49-F238E27FC236}">
              <a16:creationId xmlns:a16="http://schemas.microsoft.com/office/drawing/2014/main" id="{00000000-0008-0000-0E00-000067020000}"/>
            </a:ext>
          </a:extLst>
        </xdr:cNvPr>
        <xdr:cNvSpPr txBox="1"/>
      </xdr:nvSpPr>
      <xdr:spPr>
        <a:xfrm>
          <a:off x="20199427" y="1083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40621</xdr:rowOff>
    </xdr:from>
    <xdr:ext cx="469744" cy="259045"/>
    <xdr:sp macro="" textlink="">
      <xdr:nvSpPr>
        <xdr:cNvPr id="616" name="n_3mainValue【学校施設】&#10;一人当たり面積">
          <a:extLst>
            <a:ext uri="{FF2B5EF4-FFF2-40B4-BE49-F238E27FC236}">
              <a16:creationId xmlns:a16="http://schemas.microsoft.com/office/drawing/2014/main" id="{00000000-0008-0000-0E00-000068020000}"/>
            </a:ext>
          </a:extLst>
        </xdr:cNvPr>
        <xdr:cNvSpPr txBox="1"/>
      </xdr:nvSpPr>
      <xdr:spPr>
        <a:xfrm>
          <a:off x="19310427" y="1084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42253</xdr:rowOff>
    </xdr:from>
    <xdr:ext cx="469744" cy="259045"/>
    <xdr:sp macro="" textlink="">
      <xdr:nvSpPr>
        <xdr:cNvPr id="617" name="n_4mainValue【学校施設】&#10;一人当たり面積">
          <a:extLst>
            <a:ext uri="{FF2B5EF4-FFF2-40B4-BE49-F238E27FC236}">
              <a16:creationId xmlns:a16="http://schemas.microsoft.com/office/drawing/2014/main" id="{00000000-0008-0000-0E00-000069020000}"/>
            </a:ext>
          </a:extLst>
        </xdr:cNvPr>
        <xdr:cNvSpPr txBox="1"/>
      </xdr:nvSpPr>
      <xdr:spPr>
        <a:xfrm>
          <a:off x="18421427" y="1084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00000000-0008-0000-0E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a:extLst>
            <a:ext uri="{FF2B5EF4-FFF2-40B4-BE49-F238E27FC236}">
              <a16:creationId xmlns:a16="http://schemas.microsoft.com/office/drawing/2014/main" id="{00000000-0008-0000-0E00-00008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a:extLst>
            <a:ext uri="{FF2B5EF4-FFF2-40B4-BE49-F238E27FC236}">
              <a16:creationId xmlns:a16="http://schemas.microsoft.com/office/drawing/2014/main" id="{00000000-0008-0000-0E00-000086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a:extLst>
            <a:ext uri="{FF2B5EF4-FFF2-40B4-BE49-F238E27FC236}">
              <a16:creationId xmlns:a16="http://schemas.microsoft.com/office/drawing/2014/main" id="{00000000-0008-0000-0E00-000088020000}"/>
            </a:ext>
          </a:extLst>
        </xdr:cNvPr>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21589</xdr:rowOff>
    </xdr:from>
    <xdr:to>
      <xdr:col>81</xdr:col>
      <xdr:colOff>101600</xdr:colOff>
      <xdr:row>83</xdr:row>
      <xdr:rowOff>123189</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543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19957</xdr:rowOff>
    </xdr:from>
    <xdr:to>
      <xdr:col>76</xdr:col>
      <xdr:colOff>165100</xdr:colOff>
      <xdr:row>83</xdr:row>
      <xdr:rowOff>121557</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4541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82006</xdr:rowOff>
    </xdr:from>
    <xdr:to>
      <xdr:col>67</xdr:col>
      <xdr:colOff>101600</xdr:colOff>
      <xdr:row>83</xdr:row>
      <xdr:rowOff>12156</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2763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77107</xdr:rowOff>
    </xdr:from>
    <xdr:to>
      <xdr:col>85</xdr:col>
      <xdr:colOff>177800</xdr:colOff>
      <xdr:row>84</xdr:row>
      <xdr:rowOff>7257</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6268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55534</xdr:rowOff>
    </xdr:from>
    <xdr:ext cx="405111" cy="259045"/>
    <xdr:sp macro="" textlink="">
      <xdr:nvSpPr>
        <xdr:cNvPr id="660" name="【児童館】&#10;有形固定資産減価償却率該当値テキスト">
          <a:extLst>
            <a:ext uri="{FF2B5EF4-FFF2-40B4-BE49-F238E27FC236}">
              <a16:creationId xmlns:a16="http://schemas.microsoft.com/office/drawing/2014/main" id="{00000000-0008-0000-0E00-000094020000}"/>
            </a:ext>
          </a:extLst>
        </xdr:cNvPr>
        <xdr:cNvSpPr txBox="1"/>
      </xdr:nvSpPr>
      <xdr:spPr>
        <a:xfrm>
          <a:off x="16357600"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95250</xdr:rowOff>
    </xdr:from>
    <xdr:to>
      <xdr:col>85</xdr:col>
      <xdr:colOff>127000</xdr:colOff>
      <xdr:row>83</xdr:row>
      <xdr:rowOff>127907</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5481300" y="1432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11793</xdr:rowOff>
    </xdr:from>
    <xdr:to>
      <xdr:col>76</xdr:col>
      <xdr:colOff>165100</xdr:colOff>
      <xdr:row>83</xdr:row>
      <xdr:rowOff>113393</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4541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62593</xdr:rowOff>
    </xdr:from>
    <xdr:to>
      <xdr:col>81</xdr:col>
      <xdr:colOff>50800</xdr:colOff>
      <xdr:row>83</xdr:row>
      <xdr:rowOff>95250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4592300" y="1429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139716</xdr:rowOff>
    </xdr:from>
    <xdr:ext cx="405111" cy="259045"/>
    <xdr:sp macro="" textlink="">
      <xdr:nvSpPr>
        <xdr:cNvPr id="665" name="n_1aveValue【児童館】&#10;有形固定資産減価償却率">
          <a:extLst>
            <a:ext uri="{FF2B5EF4-FFF2-40B4-BE49-F238E27FC236}">
              <a16:creationId xmlns:a16="http://schemas.microsoft.com/office/drawing/2014/main" id="{00000000-0008-0000-0E00-000099020000}"/>
            </a:ext>
          </a:extLst>
        </xdr:cNvPr>
        <xdr:cNvSpPr txBox="1"/>
      </xdr:nvSpPr>
      <xdr:spPr>
        <a:xfrm>
          <a:off x="15266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112684</xdr:rowOff>
    </xdr:from>
    <xdr:ext cx="405111" cy="259045"/>
    <xdr:sp macro="" textlink="">
      <xdr:nvSpPr>
        <xdr:cNvPr id="666" name="n_2aveValue【児童館】&#10;有形固定資産減価償却率">
          <a:extLst>
            <a:ext uri="{FF2B5EF4-FFF2-40B4-BE49-F238E27FC236}">
              <a16:creationId xmlns:a16="http://schemas.microsoft.com/office/drawing/2014/main" id="{00000000-0008-0000-0E00-00009A020000}"/>
            </a:ext>
          </a:extLst>
        </xdr:cNvPr>
        <xdr:cNvSpPr txBox="1"/>
      </xdr:nvSpPr>
      <xdr:spPr>
        <a:xfrm>
          <a:off x="143897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667" name="n_3aveValue【児童館】&#10;有形固定資産減価償却率">
          <a:extLst>
            <a:ext uri="{FF2B5EF4-FFF2-40B4-BE49-F238E27FC236}">
              <a16:creationId xmlns:a16="http://schemas.microsoft.com/office/drawing/2014/main" id="{00000000-0008-0000-0E00-00009B020000}"/>
            </a:ext>
          </a:extLst>
        </xdr:cNvPr>
        <xdr:cNvSpPr txBox="1"/>
      </xdr:nvSpPr>
      <xdr:spPr>
        <a:xfrm>
          <a:off x="13500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28683</xdr:rowOff>
    </xdr:from>
    <xdr:ext cx="405111" cy="259045"/>
    <xdr:sp macro="" textlink="">
      <xdr:nvSpPr>
        <xdr:cNvPr id="668" name="n_4aveValue【児童館】&#10;有形固定資産減価償却率">
          <a:extLst>
            <a:ext uri="{FF2B5EF4-FFF2-40B4-BE49-F238E27FC236}">
              <a16:creationId xmlns:a16="http://schemas.microsoft.com/office/drawing/2014/main" id="{00000000-0008-0000-0E00-00009C020000}"/>
            </a:ext>
          </a:extLst>
        </xdr:cNvPr>
        <xdr:cNvSpPr txBox="1"/>
      </xdr:nvSpPr>
      <xdr:spPr>
        <a:xfrm>
          <a:off x="12611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137177</xdr:rowOff>
    </xdr:from>
    <xdr:ext cx="405111" cy="259045"/>
    <xdr:sp macro="" textlink="">
      <xdr:nvSpPr>
        <xdr:cNvPr id="669" name="n_1mainValue【児童館】&#10;有形固定資産減価償却率">
          <a:extLst>
            <a:ext uri="{FF2B5EF4-FFF2-40B4-BE49-F238E27FC236}">
              <a16:creationId xmlns:a16="http://schemas.microsoft.com/office/drawing/2014/main" id="{00000000-0008-0000-0E00-00009D020000}"/>
            </a:ext>
          </a:extLst>
        </xdr:cNvPr>
        <xdr:cNvSpPr txBox="1"/>
      </xdr:nvSpPr>
      <xdr:spPr>
        <a:xfrm>
          <a:off x="15266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129920</xdr:rowOff>
    </xdr:from>
    <xdr:ext cx="405111" cy="259045"/>
    <xdr:sp macro="" textlink="">
      <xdr:nvSpPr>
        <xdr:cNvPr id="670" name="n_2mainValue【児童館】&#10;有形固定資産減価償却率">
          <a:extLst>
            <a:ext uri="{FF2B5EF4-FFF2-40B4-BE49-F238E27FC236}">
              <a16:creationId xmlns:a16="http://schemas.microsoft.com/office/drawing/2014/main" id="{00000000-0008-0000-0E00-00009E020000}"/>
            </a:ext>
          </a:extLst>
        </xdr:cNvPr>
        <xdr:cNvSpPr txBox="1"/>
      </xdr:nvSpPr>
      <xdr:spPr>
        <a:xfrm>
          <a:off x="14389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a16="http://schemas.microsoft.com/office/drawing/2014/main" id="{00000000-0008-0000-0E00-0000B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697" name="【児童館】&#10;一人当たり面積最小値テキスト">
          <a:extLst>
            <a:ext uri="{FF2B5EF4-FFF2-40B4-BE49-F238E27FC236}">
              <a16:creationId xmlns:a16="http://schemas.microsoft.com/office/drawing/2014/main" id="{00000000-0008-0000-0E00-0000B9020000}"/>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99" name="【児童館】&#10;一人当たり面積最大値テキスト">
          <a:extLst>
            <a:ext uri="{FF2B5EF4-FFF2-40B4-BE49-F238E27FC236}">
              <a16:creationId xmlns:a16="http://schemas.microsoft.com/office/drawing/2014/main" id="{00000000-0008-0000-0E00-0000BB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701" name="【児童館】&#10;一人当たり面積平均値テキスト">
          <a:extLst>
            <a:ext uri="{FF2B5EF4-FFF2-40B4-BE49-F238E27FC236}">
              <a16:creationId xmlns:a16="http://schemas.microsoft.com/office/drawing/2014/main" id="{00000000-0008-0000-0E00-0000BD020000}"/>
            </a:ext>
          </a:extLst>
        </xdr:cNvPr>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39007</xdr:rowOff>
    </xdr:from>
    <xdr:to>
      <xdr:col>112</xdr:col>
      <xdr:colOff>38100</xdr:colOff>
      <xdr:row>85</xdr:row>
      <xdr:rowOff>140607</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21272500" y="146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19494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145143</xdr:rowOff>
    </xdr:from>
    <xdr:to>
      <xdr:col>98</xdr:col>
      <xdr:colOff>38100</xdr:colOff>
      <xdr:row>85</xdr:row>
      <xdr:rowOff>75293</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8605500" y="1454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96157</xdr:rowOff>
    </xdr:from>
    <xdr:to>
      <xdr:col>116</xdr:col>
      <xdr:colOff>114300</xdr:colOff>
      <xdr:row>87</xdr:row>
      <xdr:rowOff>26307</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22110700" y="148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11084</xdr:rowOff>
    </xdr:from>
    <xdr:ext cx="469744" cy="259045"/>
    <xdr:sp macro="" textlink="">
      <xdr:nvSpPr>
        <xdr:cNvPr id="713" name="【児童館】&#10;一人当たり面積該当値テキスト">
          <a:extLst>
            <a:ext uri="{FF2B5EF4-FFF2-40B4-BE49-F238E27FC236}">
              <a16:creationId xmlns:a16="http://schemas.microsoft.com/office/drawing/2014/main" id="{00000000-0008-0000-0E00-0000C9020000}"/>
            </a:ext>
          </a:extLst>
        </xdr:cNvPr>
        <xdr:cNvSpPr txBox="1"/>
      </xdr:nvSpPr>
      <xdr:spPr>
        <a:xfrm>
          <a:off x="22199600" y="1475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96157</xdr:rowOff>
    </xdr:from>
    <xdr:to>
      <xdr:col>112</xdr:col>
      <xdr:colOff>38100</xdr:colOff>
      <xdr:row>87</xdr:row>
      <xdr:rowOff>26307</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21272500" y="148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146957</xdr:rowOff>
    </xdr:from>
    <xdr:to>
      <xdr:col>116</xdr:col>
      <xdr:colOff>63500</xdr:colOff>
      <xdr:row>86</xdr:row>
      <xdr:rowOff>146957</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21323300" y="14891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96157</xdr:rowOff>
    </xdr:from>
    <xdr:to>
      <xdr:col>107</xdr:col>
      <xdr:colOff>101600</xdr:colOff>
      <xdr:row>87</xdr:row>
      <xdr:rowOff>26307</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20383500" y="148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146957</xdr:rowOff>
    </xdr:from>
    <xdr:to>
      <xdr:col>111</xdr:col>
      <xdr:colOff>177800</xdr:colOff>
      <xdr:row>86</xdr:row>
      <xdr:rowOff>146957</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20434300" y="14891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157134</xdr:rowOff>
    </xdr:from>
    <xdr:ext cx="469744" cy="259045"/>
    <xdr:sp macro="" textlink="">
      <xdr:nvSpPr>
        <xdr:cNvPr id="718" name="n_1aveValue【児童館】&#10;一人当たり面積">
          <a:extLst>
            <a:ext uri="{FF2B5EF4-FFF2-40B4-BE49-F238E27FC236}">
              <a16:creationId xmlns:a16="http://schemas.microsoft.com/office/drawing/2014/main" id="{00000000-0008-0000-0E00-0000CE020000}"/>
            </a:ext>
          </a:extLst>
        </xdr:cNvPr>
        <xdr:cNvSpPr txBox="1"/>
      </xdr:nvSpPr>
      <xdr:spPr>
        <a:xfrm>
          <a:off x="21075727" y="143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719" name="n_2aveValue【児童館】&#10;一人当たり面積">
          <a:extLst>
            <a:ext uri="{FF2B5EF4-FFF2-40B4-BE49-F238E27FC236}">
              <a16:creationId xmlns:a16="http://schemas.microsoft.com/office/drawing/2014/main" id="{00000000-0008-0000-0E00-0000CF020000}"/>
            </a:ext>
          </a:extLst>
        </xdr:cNvPr>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146248</xdr:rowOff>
    </xdr:from>
    <xdr:ext cx="469744" cy="259045"/>
    <xdr:sp macro="" textlink="">
      <xdr:nvSpPr>
        <xdr:cNvPr id="720" name="n_3aveValue【児童館】&#10;一人当たり面積">
          <a:extLst>
            <a:ext uri="{FF2B5EF4-FFF2-40B4-BE49-F238E27FC236}">
              <a16:creationId xmlns:a16="http://schemas.microsoft.com/office/drawing/2014/main" id="{00000000-0008-0000-0E00-0000D0020000}"/>
            </a:ext>
          </a:extLst>
        </xdr:cNvPr>
        <xdr:cNvSpPr txBox="1"/>
      </xdr:nvSpPr>
      <xdr:spPr>
        <a:xfrm>
          <a:off x="19310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91820</xdr:rowOff>
    </xdr:from>
    <xdr:ext cx="469744" cy="259045"/>
    <xdr:sp macro="" textlink="">
      <xdr:nvSpPr>
        <xdr:cNvPr id="721" name="n_4aveValue【児童館】&#10;一人当たり面積">
          <a:extLst>
            <a:ext uri="{FF2B5EF4-FFF2-40B4-BE49-F238E27FC236}">
              <a16:creationId xmlns:a16="http://schemas.microsoft.com/office/drawing/2014/main" id="{00000000-0008-0000-0E00-0000D1020000}"/>
            </a:ext>
          </a:extLst>
        </xdr:cNvPr>
        <xdr:cNvSpPr txBox="1"/>
      </xdr:nvSpPr>
      <xdr:spPr>
        <a:xfrm>
          <a:off x="18421427" y="1432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17434</xdr:rowOff>
    </xdr:from>
    <xdr:ext cx="469744" cy="259045"/>
    <xdr:sp macro="" textlink="">
      <xdr:nvSpPr>
        <xdr:cNvPr id="722" name="n_1mainValue【児童館】&#10;一人当たり面積">
          <a:extLst>
            <a:ext uri="{FF2B5EF4-FFF2-40B4-BE49-F238E27FC236}">
              <a16:creationId xmlns:a16="http://schemas.microsoft.com/office/drawing/2014/main" id="{00000000-0008-0000-0E00-0000D2020000}"/>
            </a:ext>
          </a:extLst>
        </xdr:cNvPr>
        <xdr:cNvSpPr txBox="1"/>
      </xdr:nvSpPr>
      <xdr:spPr>
        <a:xfrm>
          <a:off x="21075727" y="149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17434</xdr:rowOff>
    </xdr:from>
    <xdr:ext cx="469744" cy="259045"/>
    <xdr:sp macro="" textlink="">
      <xdr:nvSpPr>
        <xdr:cNvPr id="723" name="n_2mainValue【児童館】&#10;一人当たり面積">
          <a:extLst>
            <a:ext uri="{FF2B5EF4-FFF2-40B4-BE49-F238E27FC236}">
              <a16:creationId xmlns:a16="http://schemas.microsoft.com/office/drawing/2014/main" id="{00000000-0008-0000-0E00-0000D3020000}"/>
            </a:ext>
          </a:extLst>
        </xdr:cNvPr>
        <xdr:cNvSpPr txBox="1"/>
      </xdr:nvSpPr>
      <xdr:spPr>
        <a:xfrm>
          <a:off x="20199427" y="149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公民館】&#10;有形固定資産減価償却率グラフ枠">
          <a:extLst>
            <a:ext uri="{FF2B5EF4-FFF2-40B4-BE49-F238E27FC236}">
              <a16:creationId xmlns:a16="http://schemas.microsoft.com/office/drawing/2014/main" id="{00000000-0008-0000-0E00-0000E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9" name="【公民館】&#10;有形固定資産減価償却率最小値テキスト">
          <a:extLst>
            <a:ext uri="{FF2B5EF4-FFF2-40B4-BE49-F238E27FC236}">
              <a16:creationId xmlns:a16="http://schemas.microsoft.com/office/drawing/2014/main" id="{00000000-0008-0000-0E00-0000ED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51" name="【公民館】&#10;有形固定資産減価償却率最大値テキスト">
          <a:extLst>
            <a:ext uri="{FF2B5EF4-FFF2-40B4-BE49-F238E27FC236}">
              <a16:creationId xmlns:a16="http://schemas.microsoft.com/office/drawing/2014/main" id="{00000000-0008-0000-0E00-0000EF020000}"/>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753" name="【公民館】&#10;有形固定資産減価償却率平均値テキスト">
          <a:extLst>
            <a:ext uri="{FF2B5EF4-FFF2-40B4-BE49-F238E27FC236}">
              <a16:creationId xmlns:a16="http://schemas.microsoft.com/office/drawing/2014/main" id="{00000000-0008-0000-0E00-0000F1020000}"/>
            </a:ext>
          </a:extLst>
        </xdr:cNvPr>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xdr:rowOff>
    </xdr:from>
    <xdr:to>
      <xdr:col>85</xdr:col>
      <xdr:colOff>177800</xdr:colOff>
      <xdr:row>101</xdr:row>
      <xdr:rowOff>115570</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16268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36847</xdr:rowOff>
    </xdr:from>
    <xdr:ext cx="405111" cy="259045"/>
    <xdr:sp macro="" textlink="">
      <xdr:nvSpPr>
        <xdr:cNvPr id="765" name="【公民館】&#10;有形固定資産減価償却率該当値テキスト">
          <a:extLst>
            <a:ext uri="{FF2B5EF4-FFF2-40B4-BE49-F238E27FC236}">
              <a16:creationId xmlns:a16="http://schemas.microsoft.com/office/drawing/2014/main" id="{00000000-0008-0000-0E00-0000FD020000}"/>
            </a:ext>
          </a:extLst>
        </xdr:cNvPr>
        <xdr:cNvSpPr txBox="1"/>
      </xdr:nvSpPr>
      <xdr:spPr>
        <a:xfrm>
          <a:off x="16357600"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93980</xdr:rowOff>
    </xdr:from>
    <xdr:to>
      <xdr:col>81</xdr:col>
      <xdr:colOff>101600</xdr:colOff>
      <xdr:row>102</xdr:row>
      <xdr:rowOff>24130</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15430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64770</xdr:rowOff>
    </xdr:from>
    <xdr:to>
      <xdr:col>85</xdr:col>
      <xdr:colOff>127000</xdr:colOff>
      <xdr:row>101</xdr:row>
      <xdr:rowOff>144780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flipV="1">
          <a:off x="15481300" y="173812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33020</xdr:rowOff>
    </xdr:from>
    <xdr:to>
      <xdr:col>76</xdr:col>
      <xdr:colOff>165100</xdr:colOff>
      <xdr:row>101</xdr:row>
      <xdr:rowOff>134620</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4541500"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83820</xdr:rowOff>
    </xdr:from>
    <xdr:to>
      <xdr:col>81</xdr:col>
      <xdr:colOff>50800</xdr:colOff>
      <xdr:row>101</xdr:row>
      <xdr:rowOff>144780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4592300" y="174002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118745</xdr:rowOff>
    </xdr:from>
    <xdr:to>
      <xdr:col>72</xdr:col>
      <xdr:colOff>38100</xdr:colOff>
      <xdr:row>101</xdr:row>
      <xdr:rowOff>48895</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3652500" y="172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169545</xdr:rowOff>
    </xdr:from>
    <xdr:to>
      <xdr:col>76</xdr:col>
      <xdr:colOff>114300</xdr:colOff>
      <xdr:row>101</xdr:row>
      <xdr:rowOff>83820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3703300" y="173145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166370</xdr:rowOff>
    </xdr:from>
    <xdr:to>
      <xdr:col>67</xdr:col>
      <xdr:colOff>101600</xdr:colOff>
      <xdr:row>103</xdr:row>
      <xdr:rowOff>96520</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2763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169545</xdr:rowOff>
    </xdr:from>
    <xdr:to>
      <xdr:col>71</xdr:col>
      <xdr:colOff>177800</xdr:colOff>
      <xdr:row>103</xdr:row>
      <xdr:rowOff>45720</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flipV="1">
          <a:off x="12814300" y="17314545"/>
          <a:ext cx="8890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774" name="n_1aveValue【公民館】&#10;有形固定資産減価償却率">
          <a:extLst>
            <a:ext uri="{FF2B5EF4-FFF2-40B4-BE49-F238E27FC236}">
              <a16:creationId xmlns:a16="http://schemas.microsoft.com/office/drawing/2014/main" id="{00000000-0008-0000-0E00-000006030000}"/>
            </a:ext>
          </a:extLst>
        </xdr:cNvPr>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775" name="n_2aveValue【公民館】&#10;有形固定資産減価償却率">
          <a:extLst>
            <a:ext uri="{FF2B5EF4-FFF2-40B4-BE49-F238E27FC236}">
              <a16:creationId xmlns:a16="http://schemas.microsoft.com/office/drawing/2014/main" id="{00000000-0008-0000-0E00-000007030000}"/>
            </a:ext>
          </a:extLst>
        </xdr:cNvPr>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76" name="n_3aveValue【公民館】&#10;有形固定資産減価償却率">
          <a:extLst>
            <a:ext uri="{FF2B5EF4-FFF2-40B4-BE49-F238E27FC236}">
              <a16:creationId xmlns:a16="http://schemas.microsoft.com/office/drawing/2014/main" id="{00000000-0008-0000-0E00-000008030000}"/>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11447</xdr:rowOff>
    </xdr:from>
    <xdr:ext cx="405111" cy="259045"/>
    <xdr:sp macro="" textlink="">
      <xdr:nvSpPr>
        <xdr:cNvPr id="777" name="n_4aveValue【公民館】&#10;有形固定資産減価償却率">
          <a:extLst>
            <a:ext uri="{FF2B5EF4-FFF2-40B4-BE49-F238E27FC236}">
              <a16:creationId xmlns:a16="http://schemas.microsoft.com/office/drawing/2014/main" id="{00000000-0008-0000-0E00-000009030000}"/>
            </a:ext>
          </a:extLst>
        </xdr:cNvPr>
        <xdr:cNvSpPr txBox="1"/>
      </xdr:nvSpPr>
      <xdr:spPr>
        <a:xfrm>
          <a:off x="12611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40657</xdr:rowOff>
    </xdr:from>
    <xdr:ext cx="405111" cy="259045"/>
    <xdr:sp macro="" textlink="">
      <xdr:nvSpPr>
        <xdr:cNvPr id="778" name="n_1mainValue【公民館】&#10;有形固定資産減価償却率">
          <a:extLst>
            <a:ext uri="{FF2B5EF4-FFF2-40B4-BE49-F238E27FC236}">
              <a16:creationId xmlns:a16="http://schemas.microsoft.com/office/drawing/2014/main" id="{00000000-0008-0000-0E00-00000A030000}"/>
            </a:ext>
          </a:extLst>
        </xdr:cNvPr>
        <xdr:cNvSpPr txBox="1"/>
      </xdr:nvSpPr>
      <xdr:spPr>
        <a:xfrm>
          <a:off x="152660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151147</xdr:rowOff>
    </xdr:from>
    <xdr:ext cx="405111" cy="259045"/>
    <xdr:sp macro="" textlink="">
      <xdr:nvSpPr>
        <xdr:cNvPr id="779" name="n_2mainValue【公民館】&#10;有形固定資産減価償却率">
          <a:extLst>
            <a:ext uri="{FF2B5EF4-FFF2-40B4-BE49-F238E27FC236}">
              <a16:creationId xmlns:a16="http://schemas.microsoft.com/office/drawing/2014/main" id="{00000000-0008-0000-0E00-00000B030000}"/>
            </a:ext>
          </a:extLst>
        </xdr:cNvPr>
        <xdr:cNvSpPr txBox="1"/>
      </xdr:nvSpPr>
      <xdr:spPr>
        <a:xfrm>
          <a:off x="14389744" y="1712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65422</xdr:rowOff>
    </xdr:from>
    <xdr:ext cx="405111" cy="259045"/>
    <xdr:sp macro="" textlink="">
      <xdr:nvSpPr>
        <xdr:cNvPr id="780" name="n_3mainValue【公民館】&#10;有形固定資産減価償却率">
          <a:extLst>
            <a:ext uri="{FF2B5EF4-FFF2-40B4-BE49-F238E27FC236}">
              <a16:creationId xmlns:a16="http://schemas.microsoft.com/office/drawing/2014/main" id="{00000000-0008-0000-0E00-00000C030000}"/>
            </a:ext>
          </a:extLst>
        </xdr:cNvPr>
        <xdr:cNvSpPr txBox="1"/>
      </xdr:nvSpPr>
      <xdr:spPr>
        <a:xfrm>
          <a:off x="13500744" y="1703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113047</xdr:rowOff>
    </xdr:from>
    <xdr:ext cx="405111" cy="259045"/>
    <xdr:sp macro="" textlink="">
      <xdr:nvSpPr>
        <xdr:cNvPr id="781" name="n_4mainValue【公民館】&#10;有形固定資産減価償却率">
          <a:extLst>
            <a:ext uri="{FF2B5EF4-FFF2-40B4-BE49-F238E27FC236}">
              <a16:creationId xmlns:a16="http://schemas.microsoft.com/office/drawing/2014/main" id="{00000000-0008-0000-0E00-00000D030000}"/>
            </a:ext>
          </a:extLst>
        </xdr:cNvPr>
        <xdr:cNvSpPr txBox="1"/>
      </xdr:nvSpPr>
      <xdr:spPr>
        <a:xfrm>
          <a:off x="12611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公民館】&#10;一人当たり面積グラフ枠">
          <a:extLst>
            <a:ext uri="{FF2B5EF4-FFF2-40B4-BE49-F238E27FC236}">
              <a16:creationId xmlns:a16="http://schemas.microsoft.com/office/drawing/2014/main" id="{00000000-0008-0000-0E00-00002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08" name="【公民館】&#10;一人当たり面積最小値テキスト">
          <a:extLst>
            <a:ext uri="{FF2B5EF4-FFF2-40B4-BE49-F238E27FC236}">
              <a16:creationId xmlns:a16="http://schemas.microsoft.com/office/drawing/2014/main" id="{00000000-0008-0000-0E00-000028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10" name="【公民館】&#10;一人当たり面積最大値テキスト">
          <a:extLst>
            <a:ext uri="{FF2B5EF4-FFF2-40B4-BE49-F238E27FC236}">
              <a16:creationId xmlns:a16="http://schemas.microsoft.com/office/drawing/2014/main" id="{00000000-0008-0000-0E00-00002A030000}"/>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12" name="【公民館】&#10;一人当たり面積平均値テキスト">
          <a:extLst>
            <a:ext uri="{FF2B5EF4-FFF2-40B4-BE49-F238E27FC236}">
              <a16:creationId xmlns:a16="http://schemas.microsoft.com/office/drawing/2014/main" id="{00000000-0008-0000-0E00-00002C030000}"/>
            </a:ext>
          </a:extLst>
        </xdr:cNvPr>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13" name="フローチャート: 判断 812">
          <a:extLst>
            <a:ext uri="{FF2B5EF4-FFF2-40B4-BE49-F238E27FC236}">
              <a16:creationId xmlns:a16="http://schemas.microsoft.com/office/drawing/2014/main" id="{00000000-0008-0000-0E00-00002D030000}"/>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65132</xdr:rowOff>
    </xdr:from>
    <xdr:to>
      <xdr:col>112</xdr:col>
      <xdr:colOff>38100</xdr:colOff>
      <xdr:row>107</xdr:row>
      <xdr:rowOff>166732</xdr:rowOff>
    </xdr:to>
    <xdr:sp macro="" textlink="">
      <xdr:nvSpPr>
        <xdr:cNvPr id="814" name="フローチャート: 判断 813">
          <a:extLst>
            <a:ext uri="{FF2B5EF4-FFF2-40B4-BE49-F238E27FC236}">
              <a16:creationId xmlns:a16="http://schemas.microsoft.com/office/drawing/2014/main" id="{00000000-0008-0000-0E00-00002E030000}"/>
            </a:ext>
          </a:extLst>
        </xdr:cNvPr>
        <xdr:cNvSpPr/>
      </xdr:nvSpPr>
      <xdr:spPr>
        <a:xfrm>
          <a:off x="212725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47716</xdr:rowOff>
    </xdr:from>
    <xdr:to>
      <xdr:col>107</xdr:col>
      <xdr:colOff>101600</xdr:colOff>
      <xdr:row>107</xdr:row>
      <xdr:rowOff>149316</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20383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816" name="フローチャート: 判断 815">
          <a:extLst>
            <a:ext uri="{FF2B5EF4-FFF2-40B4-BE49-F238E27FC236}">
              <a16:creationId xmlns:a16="http://schemas.microsoft.com/office/drawing/2014/main" id="{00000000-0008-0000-0E00-000030030000}"/>
            </a:ext>
          </a:extLst>
        </xdr:cNvPr>
        <xdr:cNvSpPr/>
      </xdr:nvSpPr>
      <xdr:spPr>
        <a:xfrm>
          <a:off x="19494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55336</xdr:rowOff>
    </xdr:from>
    <xdr:to>
      <xdr:col>98</xdr:col>
      <xdr:colOff>38100</xdr:colOff>
      <xdr:row>107</xdr:row>
      <xdr:rowOff>156936</xdr:rowOff>
    </xdr:to>
    <xdr:sp macro="" textlink="">
      <xdr:nvSpPr>
        <xdr:cNvPr id="817" name="フローチャート: 判断 816">
          <a:extLst>
            <a:ext uri="{FF2B5EF4-FFF2-40B4-BE49-F238E27FC236}">
              <a16:creationId xmlns:a16="http://schemas.microsoft.com/office/drawing/2014/main" id="{00000000-0008-0000-0E00-000031030000}"/>
            </a:ext>
          </a:extLst>
        </xdr:cNvPr>
        <xdr:cNvSpPr/>
      </xdr:nvSpPr>
      <xdr:spPr>
        <a:xfrm>
          <a:off x="18605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41729</xdr:rowOff>
    </xdr:from>
    <xdr:to>
      <xdr:col>116</xdr:col>
      <xdr:colOff>114300</xdr:colOff>
      <xdr:row>108</xdr:row>
      <xdr:rowOff>143329</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221107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128106</xdr:rowOff>
    </xdr:from>
    <xdr:ext cx="469744" cy="259045"/>
    <xdr:sp macro="" textlink="">
      <xdr:nvSpPr>
        <xdr:cNvPr id="824" name="【公民館】&#10;一人当たり面積該当値テキスト">
          <a:extLst>
            <a:ext uri="{FF2B5EF4-FFF2-40B4-BE49-F238E27FC236}">
              <a16:creationId xmlns:a16="http://schemas.microsoft.com/office/drawing/2014/main" id="{00000000-0008-0000-0E00-000038030000}"/>
            </a:ext>
          </a:extLst>
        </xdr:cNvPr>
        <xdr:cNvSpPr txBox="1"/>
      </xdr:nvSpPr>
      <xdr:spPr>
        <a:xfrm>
          <a:off x="22199600" y="184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170724</xdr:rowOff>
    </xdr:from>
    <xdr:to>
      <xdr:col>112</xdr:col>
      <xdr:colOff>38100</xdr:colOff>
      <xdr:row>108</xdr:row>
      <xdr:rowOff>100874</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21272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50074</xdr:rowOff>
    </xdr:from>
    <xdr:to>
      <xdr:col>116</xdr:col>
      <xdr:colOff>63500</xdr:colOff>
      <xdr:row>108</xdr:row>
      <xdr:rowOff>92529</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21323300" y="1856667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1451</xdr:rowOff>
    </xdr:from>
    <xdr:to>
      <xdr:col>107</xdr:col>
      <xdr:colOff>101600</xdr:colOff>
      <xdr:row>108</xdr:row>
      <xdr:rowOff>103051</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20383500" y="185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50074</xdr:rowOff>
    </xdr:from>
    <xdr:to>
      <xdr:col>111</xdr:col>
      <xdr:colOff>177800</xdr:colOff>
      <xdr:row>108</xdr:row>
      <xdr:rowOff>52251</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flipV="1">
          <a:off x="20434300" y="1856667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11249</xdr:rowOff>
    </xdr:from>
    <xdr:to>
      <xdr:col>102</xdr:col>
      <xdr:colOff>165100</xdr:colOff>
      <xdr:row>108</xdr:row>
      <xdr:rowOff>112849</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194945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52251</xdr:rowOff>
    </xdr:from>
    <xdr:to>
      <xdr:col>107</xdr:col>
      <xdr:colOff>50800</xdr:colOff>
      <xdr:row>108</xdr:row>
      <xdr:rowOff>62049</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flipV="1">
          <a:off x="19545300" y="185688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52614</xdr:rowOff>
    </xdr:from>
    <xdr:to>
      <xdr:col>98</xdr:col>
      <xdr:colOff>38100</xdr:colOff>
      <xdr:row>108</xdr:row>
      <xdr:rowOff>154214</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18605500" y="185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62049</xdr:rowOff>
    </xdr:from>
    <xdr:to>
      <xdr:col>102</xdr:col>
      <xdr:colOff>114300</xdr:colOff>
      <xdr:row>108</xdr:row>
      <xdr:rowOff>103414</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flipV="1">
          <a:off x="18656300" y="1857864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11809</xdr:rowOff>
    </xdr:from>
    <xdr:ext cx="469744" cy="259045"/>
    <xdr:sp macro="" textlink="">
      <xdr:nvSpPr>
        <xdr:cNvPr id="833" name="n_1aveValue【公民館】&#10;一人当たり面積">
          <a:extLst>
            <a:ext uri="{FF2B5EF4-FFF2-40B4-BE49-F238E27FC236}">
              <a16:creationId xmlns:a16="http://schemas.microsoft.com/office/drawing/2014/main" id="{00000000-0008-0000-0E00-000041030000}"/>
            </a:ext>
          </a:extLst>
        </xdr:cNvPr>
        <xdr:cNvSpPr txBox="1"/>
      </xdr:nvSpPr>
      <xdr:spPr>
        <a:xfrm>
          <a:off x="21075727" y="1818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165843</xdr:rowOff>
    </xdr:from>
    <xdr:ext cx="469744" cy="259045"/>
    <xdr:sp macro="" textlink="">
      <xdr:nvSpPr>
        <xdr:cNvPr id="834" name="n_2aveValue【公民館】&#10;一人当たり面積">
          <a:extLst>
            <a:ext uri="{FF2B5EF4-FFF2-40B4-BE49-F238E27FC236}">
              <a16:creationId xmlns:a16="http://schemas.microsoft.com/office/drawing/2014/main" id="{00000000-0008-0000-0E00-000042030000}"/>
            </a:ext>
          </a:extLst>
        </xdr:cNvPr>
        <xdr:cNvSpPr txBox="1"/>
      </xdr:nvSpPr>
      <xdr:spPr>
        <a:xfrm>
          <a:off x="201994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6366</xdr:rowOff>
    </xdr:from>
    <xdr:ext cx="469744" cy="259045"/>
    <xdr:sp macro="" textlink="">
      <xdr:nvSpPr>
        <xdr:cNvPr id="835" name="n_3aveValue【公民館】&#10;一人当たり面積">
          <a:extLst>
            <a:ext uri="{FF2B5EF4-FFF2-40B4-BE49-F238E27FC236}">
              <a16:creationId xmlns:a16="http://schemas.microsoft.com/office/drawing/2014/main" id="{00000000-0008-0000-0E00-000043030000}"/>
            </a:ext>
          </a:extLst>
        </xdr:cNvPr>
        <xdr:cNvSpPr txBox="1"/>
      </xdr:nvSpPr>
      <xdr:spPr>
        <a:xfrm>
          <a:off x="19310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2013</xdr:rowOff>
    </xdr:from>
    <xdr:ext cx="469744" cy="259045"/>
    <xdr:sp macro="" textlink="">
      <xdr:nvSpPr>
        <xdr:cNvPr id="836" name="n_4aveValue【公民館】&#10;一人当たり面積">
          <a:extLst>
            <a:ext uri="{FF2B5EF4-FFF2-40B4-BE49-F238E27FC236}">
              <a16:creationId xmlns:a16="http://schemas.microsoft.com/office/drawing/2014/main" id="{00000000-0008-0000-0E00-000044030000}"/>
            </a:ext>
          </a:extLst>
        </xdr:cNvPr>
        <xdr:cNvSpPr txBox="1"/>
      </xdr:nvSpPr>
      <xdr:spPr>
        <a:xfrm>
          <a:off x="18421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92001</xdr:rowOff>
    </xdr:from>
    <xdr:ext cx="469744" cy="259045"/>
    <xdr:sp macro="" textlink="">
      <xdr:nvSpPr>
        <xdr:cNvPr id="837" name="n_1mainValue【公民館】&#10;一人当たり面積">
          <a:extLst>
            <a:ext uri="{FF2B5EF4-FFF2-40B4-BE49-F238E27FC236}">
              <a16:creationId xmlns:a16="http://schemas.microsoft.com/office/drawing/2014/main" id="{00000000-0008-0000-0E00-000045030000}"/>
            </a:ext>
          </a:extLst>
        </xdr:cNvPr>
        <xdr:cNvSpPr txBox="1"/>
      </xdr:nvSpPr>
      <xdr:spPr>
        <a:xfrm>
          <a:off x="210757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94178</xdr:rowOff>
    </xdr:from>
    <xdr:ext cx="469744" cy="259045"/>
    <xdr:sp macro="" textlink="">
      <xdr:nvSpPr>
        <xdr:cNvPr id="838" name="n_2mainValue【公民館】&#10;一人当たり面積">
          <a:extLst>
            <a:ext uri="{FF2B5EF4-FFF2-40B4-BE49-F238E27FC236}">
              <a16:creationId xmlns:a16="http://schemas.microsoft.com/office/drawing/2014/main" id="{00000000-0008-0000-0E00-000046030000}"/>
            </a:ext>
          </a:extLst>
        </xdr:cNvPr>
        <xdr:cNvSpPr txBox="1"/>
      </xdr:nvSpPr>
      <xdr:spPr>
        <a:xfrm>
          <a:off x="20199427" y="186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103976</xdr:rowOff>
    </xdr:from>
    <xdr:ext cx="469744" cy="259045"/>
    <xdr:sp macro="" textlink="">
      <xdr:nvSpPr>
        <xdr:cNvPr id="839" name="n_3mainValue【公民館】&#10;一人当たり面積">
          <a:extLst>
            <a:ext uri="{FF2B5EF4-FFF2-40B4-BE49-F238E27FC236}">
              <a16:creationId xmlns:a16="http://schemas.microsoft.com/office/drawing/2014/main" id="{00000000-0008-0000-0E00-000047030000}"/>
            </a:ext>
          </a:extLst>
        </xdr:cNvPr>
        <xdr:cNvSpPr txBox="1"/>
      </xdr:nvSpPr>
      <xdr:spPr>
        <a:xfrm>
          <a:off x="19310427" y="186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145341</xdr:rowOff>
    </xdr:from>
    <xdr:ext cx="469744" cy="259045"/>
    <xdr:sp macro="" textlink="">
      <xdr:nvSpPr>
        <xdr:cNvPr id="840" name="n_4mainValue【公民館】&#10;一人当たり面積">
          <a:extLst>
            <a:ext uri="{FF2B5EF4-FFF2-40B4-BE49-F238E27FC236}">
              <a16:creationId xmlns:a16="http://schemas.microsoft.com/office/drawing/2014/main" id="{00000000-0008-0000-0E00-000048030000}"/>
            </a:ext>
          </a:extLst>
        </xdr:cNvPr>
        <xdr:cNvSpPr txBox="1"/>
      </xdr:nvSpPr>
      <xdr:spPr>
        <a:xfrm>
          <a:off x="18421427" y="186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a:extLst>
            <a:ext uri="{FF2B5EF4-FFF2-40B4-BE49-F238E27FC236}">
              <a16:creationId xmlns:a16="http://schemas.microsoft.com/office/drawing/2014/main" id="{00000000-0008-0000-0E00-00004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・多くの類型において、一人当たり面積・延長が全国平均や類似団体内平均値を下回っている。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・有形固定資産減価償却率については、公民館を除く施設類型において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・認定こども園・幼稚園・保育所や公営住宅については、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年度同様、有形固定資産減価償却率が類似団体平均を大きく上回っているため、引き続き社会的ニーズの変化を踏まえて施設整備を図っていく。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40,860
40,597
192.74
24,647,240
23,279,950
921,627
13,399,142
20,729,383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5460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160927</xdr:rowOff>
    </xdr:from>
    <xdr:to>
      <xdr:col>20</xdr:col>
      <xdr:colOff>38100</xdr:colOff>
      <xdr:row>37</xdr:row>
      <xdr:rowOff>91077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40277</xdr:rowOff>
    </xdr:from>
    <xdr:to>
      <xdr:col>24</xdr:col>
      <xdr:colOff>63500</xdr:colOff>
      <xdr:row>37</xdr:row>
      <xdr:rowOff>77833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38392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121739</xdr:rowOff>
    </xdr:from>
    <xdr:to>
      <xdr:col>15</xdr:col>
      <xdr:colOff>101600</xdr:colOff>
      <xdr:row>37</xdr:row>
      <xdr:rowOff>51889</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1089</xdr:rowOff>
    </xdr:from>
    <xdr:to>
      <xdr:col>19</xdr:col>
      <xdr:colOff>177800</xdr:colOff>
      <xdr:row>37</xdr:row>
      <xdr:rowOff>40277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34473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82550</xdr:rowOff>
    </xdr:from>
    <xdr:to>
      <xdr:col>10</xdr:col>
      <xdr:colOff>165100</xdr:colOff>
      <xdr:row>37</xdr:row>
      <xdr:rowOff>12700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133350</xdr:rowOff>
    </xdr:from>
    <xdr:to>
      <xdr:col>15</xdr:col>
      <xdr:colOff>50800</xdr:colOff>
      <xdr:row>37</xdr:row>
      <xdr:rowOff>1089</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0555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92347</xdr:rowOff>
    </xdr:from>
    <xdr:to>
      <xdr:col>6</xdr:col>
      <xdr:colOff>38100</xdr:colOff>
      <xdr:row>37</xdr:row>
      <xdr:rowOff>22497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133350</xdr:rowOff>
    </xdr:from>
    <xdr:to>
      <xdr:col>10</xdr:col>
      <xdr:colOff>114300</xdr:colOff>
      <xdr:row>36</xdr:row>
      <xdr:rowOff>143147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flipV="1">
          <a:off x="1130300" y="630555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92001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107604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39024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116840</xdr:rowOff>
    </xdr:from>
    <xdr:to>
      <xdr:col>50</xdr:col>
      <xdr:colOff>165100</xdr:colOff>
      <xdr:row>41</xdr:row>
      <xdr:rowOff>46990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132080</xdr:rowOff>
    </xdr:from>
    <xdr:to>
      <xdr:col>41</xdr:col>
      <xdr:colOff>101600</xdr:colOff>
      <xdr:row>41</xdr:row>
      <xdr:rowOff>62230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132080</xdr:rowOff>
    </xdr:from>
    <xdr:to>
      <xdr:col>36</xdr:col>
      <xdr:colOff>165100</xdr:colOff>
      <xdr:row>41</xdr:row>
      <xdr:rowOff>62230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105410</xdr:rowOff>
    </xdr:from>
    <xdr:to>
      <xdr:col>46</xdr:col>
      <xdr:colOff>38100</xdr:colOff>
      <xdr:row>41</xdr:row>
      <xdr:rowOff>35560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156210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701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109220</xdr:rowOff>
    </xdr:from>
    <xdr:to>
      <xdr:col>41</xdr:col>
      <xdr:colOff>101600</xdr:colOff>
      <xdr:row>41</xdr:row>
      <xdr:rowOff>39370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156210</xdr:rowOff>
    </xdr:from>
    <xdr:to>
      <xdr:col>45</xdr:col>
      <xdr:colOff>177800</xdr:colOff>
      <xdr:row>40</xdr:row>
      <xdr:rowOff>160020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701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120650</xdr:rowOff>
    </xdr:from>
    <xdr:to>
      <xdr:col>36</xdr:col>
      <xdr:colOff>165100</xdr:colOff>
      <xdr:row>41</xdr:row>
      <xdr:rowOff>50800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160020</xdr:rowOff>
    </xdr:from>
    <xdr:to>
      <xdr:col>41</xdr:col>
      <xdr:colOff>50800</xdr:colOff>
      <xdr:row>41</xdr:row>
      <xdr:rowOff>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7018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38117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53357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53357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48277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52087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55897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67327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75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89626</xdr:rowOff>
    </xdr:from>
    <xdr:to>
      <xdr:col>20</xdr:col>
      <xdr:colOff>38100</xdr:colOff>
      <xdr:row>61</xdr:row>
      <xdr:rowOff>19776</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136978</xdr:rowOff>
    </xdr:from>
    <xdr:to>
      <xdr:col>10</xdr:col>
      <xdr:colOff>165100</xdr:colOff>
      <xdr:row>61</xdr:row>
      <xdr:rowOff>67128</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96157</xdr:rowOff>
    </xdr:from>
    <xdr:to>
      <xdr:col>6</xdr:col>
      <xdr:colOff>38100</xdr:colOff>
      <xdr:row>61</xdr:row>
      <xdr:rowOff>26307</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112485</xdr:rowOff>
    </xdr:from>
    <xdr:to>
      <xdr:col>24</xdr:col>
      <xdr:colOff>114300</xdr:colOff>
      <xdr:row>62</xdr:row>
      <xdr:rowOff>42635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90912</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78196</xdr:rowOff>
    </xdr:from>
    <xdr:to>
      <xdr:col>20</xdr:col>
      <xdr:colOff>38100</xdr:colOff>
      <xdr:row>62</xdr:row>
      <xdr:rowOff>8346</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128996</xdr:rowOff>
    </xdr:from>
    <xdr:to>
      <xdr:col>24</xdr:col>
      <xdr:colOff>63500</xdr:colOff>
      <xdr:row>61</xdr:row>
      <xdr:rowOff>163285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58744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35741</xdr:rowOff>
    </xdr:from>
    <xdr:to>
      <xdr:col>15</xdr:col>
      <xdr:colOff>101600</xdr:colOff>
      <xdr:row>61</xdr:row>
      <xdr:rowOff>137341</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86541</xdr:rowOff>
    </xdr:from>
    <xdr:to>
      <xdr:col>19</xdr:col>
      <xdr:colOff>177800</xdr:colOff>
      <xdr:row>61</xdr:row>
      <xdr:rowOff>128996</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54499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166370</xdr:rowOff>
    </xdr:from>
    <xdr:to>
      <xdr:col>10</xdr:col>
      <xdr:colOff>165100</xdr:colOff>
      <xdr:row>61</xdr:row>
      <xdr:rowOff>96520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45720</xdr:rowOff>
    </xdr:from>
    <xdr:to>
      <xdr:col>15</xdr:col>
      <xdr:colOff>50800</xdr:colOff>
      <xdr:row>61</xdr:row>
      <xdr:rowOff>86541</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50417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127181</xdr:rowOff>
    </xdr:from>
    <xdr:to>
      <xdr:col>6</xdr:col>
      <xdr:colOff>38100</xdr:colOff>
      <xdr:row>61</xdr:row>
      <xdr:rowOff>57331</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6531</xdr:rowOff>
    </xdr:from>
    <xdr:to>
      <xdr:col>10</xdr:col>
      <xdr:colOff>114300</xdr:colOff>
      <xdr:row>61</xdr:row>
      <xdr:rowOff>45720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46498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36303</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83655</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42834</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170923</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87647</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61595</xdr:rowOff>
    </xdr:from>
    <xdr:to>
      <xdr:col>50</xdr:col>
      <xdr:colOff>165100</xdr:colOff>
      <xdr:row>63</xdr:row>
      <xdr:rowOff>163195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86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57404</xdr:rowOff>
    </xdr:from>
    <xdr:to>
      <xdr:col>46</xdr:col>
      <xdr:colOff>38100</xdr:colOff>
      <xdr:row>63</xdr:row>
      <xdr:rowOff>159004</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85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66167</xdr:rowOff>
    </xdr:from>
    <xdr:to>
      <xdr:col>41</xdr:col>
      <xdr:colOff>101600</xdr:colOff>
      <xdr:row>63</xdr:row>
      <xdr:rowOff>167767</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86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63881</xdr:rowOff>
    </xdr:from>
    <xdr:to>
      <xdr:col>36</xdr:col>
      <xdr:colOff>165100</xdr:colOff>
      <xdr:row>63</xdr:row>
      <xdr:rowOff>165481</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86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164465</xdr:rowOff>
    </xdr:from>
    <xdr:to>
      <xdr:col>55</xdr:col>
      <xdr:colOff>50800</xdr:colOff>
      <xdr:row>63</xdr:row>
      <xdr:rowOff>94615</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15892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64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3302</xdr:rowOff>
    </xdr:from>
    <xdr:to>
      <xdr:col>50</xdr:col>
      <xdr:colOff>165100</xdr:colOff>
      <xdr:row>63</xdr:row>
      <xdr:rowOff>104902</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80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43815</xdr:rowOff>
    </xdr:from>
    <xdr:to>
      <xdr:col>55</xdr:col>
      <xdr:colOff>0</xdr:colOff>
      <xdr:row>63</xdr:row>
      <xdr:rowOff>54102</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845165"/>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5588</xdr:rowOff>
    </xdr:from>
    <xdr:to>
      <xdr:col>46</xdr:col>
      <xdr:colOff>38100</xdr:colOff>
      <xdr:row>63</xdr:row>
      <xdr:rowOff>107188</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54102</xdr:rowOff>
    </xdr:from>
    <xdr:to>
      <xdr:col>50</xdr:col>
      <xdr:colOff>114300</xdr:colOff>
      <xdr:row>63</xdr:row>
      <xdr:rowOff>56388</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8554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8255</xdr:rowOff>
    </xdr:from>
    <xdr:to>
      <xdr:col>41</xdr:col>
      <xdr:colOff>101600</xdr:colOff>
      <xdr:row>63</xdr:row>
      <xdr:rowOff>109855</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56388</xdr:rowOff>
    </xdr:from>
    <xdr:to>
      <xdr:col>45</xdr:col>
      <xdr:colOff>177800</xdr:colOff>
      <xdr:row>63</xdr:row>
      <xdr:rowOff>59055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85773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11303</xdr:rowOff>
    </xdr:from>
    <xdr:to>
      <xdr:col>36</xdr:col>
      <xdr:colOff>165100</xdr:colOff>
      <xdr:row>63</xdr:row>
      <xdr:rowOff>112903</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8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59055</xdr:rowOff>
    </xdr:from>
    <xdr:to>
      <xdr:col>41</xdr:col>
      <xdr:colOff>50800</xdr:colOff>
      <xdr:row>63</xdr:row>
      <xdr:rowOff>62103</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086040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154322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150131</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95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158894</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9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156608</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95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121429</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57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123715</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58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126382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58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129430</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58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F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F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0000000-0008-0000-0F00-000025010000}"/>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F00-000027010000}"/>
            </a:ext>
          </a:extLst>
        </xdr:cNvPr>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19957</xdr:rowOff>
    </xdr:from>
    <xdr:to>
      <xdr:col>10</xdr:col>
      <xdr:colOff>165100</xdr:colOff>
      <xdr:row>83</xdr:row>
      <xdr:rowOff>121557</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968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147320</xdr:rowOff>
    </xdr:from>
    <xdr:to>
      <xdr:col>6</xdr:col>
      <xdr:colOff>38100</xdr:colOff>
      <xdr:row>83</xdr:row>
      <xdr:rowOff>77470</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079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36286</xdr:rowOff>
    </xdr:from>
    <xdr:to>
      <xdr:col>24</xdr:col>
      <xdr:colOff>114300</xdr:colOff>
      <xdr:row>82</xdr:row>
      <xdr:rowOff>137886</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45847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59163</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F00-000033010000}"/>
            </a:ext>
          </a:extLst>
        </xdr:cNvPr>
        <xdr:cNvSpPr txBox="1"/>
      </xdr:nvSpPr>
      <xdr:spPr>
        <a:xfrm>
          <a:off x="4673600" y="1394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60961</xdr:rowOff>
    </xdr:from>
    <xdr:to>
      <xdr:col>24</xdr:col>
      <xdr:colOff>63500</xdr:colOff>
      <xdr:row>82</xdr:row>
      <xdr:rowOff>87086</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3797300" y="14119861"/>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116295</xdr:rowOff>
    </xdr:from>
    <xdr:to>
      <xdr:col>15</xdr:col>
      <xdr:colOff>101600</xdr:colOff>
      <xdr:row>82</xdr:row>
      <xdr:rowOff>46445</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2857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167095</xdr:rowOff>
    </xdr:from>
    <xdr:to>
      <xdr:col>19</xdr:col>
      <xdr:colOff>177800</xdr:colOff>
      <xdr:row>82</xdr:row>
      <xdr:rowOff>60961</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908300" y="14054545"/>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78739</xdr:rowOff>
    </xdr:from>
    <xdr:to>
      <xdr:col>10</xdr:col>
      <xdr:colOff>165100</xdr:colOff>
      <xdr:row>82</xdr:row>
      <xdr:rowOff>8889</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968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129539</xdr:rowOff>
    </xdr:from>
    <xdr:to>
      <xdr:col>15</xdr:col>
      <xdr:colOff>50800</xdr:colOff>
      <xdr:row>81</xdr:row>
      <xdr:rowOff>167095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019300" y="1401698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39551</xdr:rowOff>
    </xdr:from>
    <xdr:to>
      <xdr:col>6</xdr:col>
      <xdr:colOff>38100</xdr:colOff>
      <xdr:row>81</xdr:row>
      <xdr:rowOff>141151</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079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90351</xdr:rowOff>
    </xdr:from>
    <xdr:to>
      <xdr:col>10</xdr:col>
      <xdr:colOff>114300</xdr:colOff>
      <xdr:row>81</xdr:row>
      <xdr:rowOff>129539</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130300" y="1397780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151872</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112684</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68597</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128288</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F00-000040010000}"/>
            </a:ext>
          </a:extLst>
        </xdr:cNvPr>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62972</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F00-000041010000}"/>
            </a:ext>
          </a:extLst>
        </xdr:cNvPr>
        <xdr:cNvSpPr txBox="1"/>
      </xdr:nvSpPr>
      <xdr:spPr>
        <a:xfrm>
          <a:off x="2705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F00-000042010000}"/>
            </a:ext>
          </a:extLst>
        </xdr:cNvPr>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157678</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F00-000043010000}"/>
            </a:ext>
          </a:extLst>
        </xdr:cNvPr>
        <xdr:cNvSpPr txBox="1"/>
      </xdr:nvSpPr>
      <xdr:spPr>
        <a:xfrm>
          <a:off x="927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149606</xdr:rowOff>
    </xdr:from>
    <xdr:to>
      <xdr:col>55</xdr:col>
      <xdr:colOff>50800</xdr:colOff>
      <xdr:row>83</xdr:row>
      <xdr:rowOff>79756</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1033</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405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167894</xdr:rowOff>
    </xdr:from>
    <xdr:to>
      <xdr:col>50</xdr:col>
      <xdr:colOff>165100</xdr:colOff>
      <xdr:row>83</xdr:row>
      <xdr:rowOff>98044</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28956</xdr:rowOff>
    </xdr:from>
    <xdr:to>
      <xdr:col>55</xdr:col>
      <xdr:colOff>0</xdr:colOff>
      <xdr:row>83</xdr:row>
      <xdr:rowOff>47244</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9639300" y="1425930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23876</xdr:rowOff>
    </xdr:from>
    <xdr:to>
      <xdr:col>46</xdr:col>
      <xdr:colOff>38100</xdr:colOff>
      <xdr:row>83</xdr:row>
      <xdr:rowOff>125476</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47244</xdr:rowOff>
    </xdr:from>
    <xdr:to>
      <xdr:col>50</xdr:col>
      <xdr:colOff>114300</xdr:colOff>
      <xdr:row>83</xdr:row>
      <xdr:rowOff>74676</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8750300" y="1427759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26163</xdr:rowOff>
    </xdr:from>
    <xdr:to>
      <xdr:col>41</xdr:col>
      <xdr:colOff>101600</xdr:colOff>
      <xdr:row>83</xdr:row>
      <xdr:rowOff>127763</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74676</xdr:rowOff>
    </xdr:from>
    <xdr:to>
      <xdr:col>45</xdr:col>
      <xdr:colOff>177800</xdr:colOff>
      <xdr:row>83</xdr:row>
      <xdr:rowOff>76963</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7861300" y="143050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33020</xdr:rowOff>
    </xdr:from>
    <xdr:to>
      <xdr:col>36</xdr:col>
      <xdr:colOff>165100</xdr:colOff>
      <xdr:row>83</xdr:row>
      <xdr:rowOff>134620</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76963</xdr:rowOff>
    </xdr:from>
    <xdr:to>
      <xdr:col>41</xdr:col>
      <xdr:colOff>50800</xdr:colOff>
      <xdr:row>83</xdr:row>
      <xdr:rowOff>83820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6972300" y="1430731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153179</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150892</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114571</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400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142003</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402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144290</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151147</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60977</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51526</xdr:rowOff>
    </xdr:from>
    <xdr:to>
      <xdr:col>20</xdr:col>
      <xdr:colOff>38100</xdr:colOff>
      <xdr:row>104</xdr:row>
      <xdr:rowOff>153126</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102326</xdr:rowOff>
    </xdr:from>
    <xdr:to>
      <xdr:col>24</xdr:col>
      <xdr:colOff>63500</xdr:colOff>
      <xdr:row>104</xdr:row>
      <xdr:rowOff>133350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797300" y="179331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xdr:rowOff>
    </xdr:from>
    <xdr:to>
      <xdr:col>15</xdr:col>
      <xdr:colOff>101600</xdr:colOff>
      <xdr:row>104</xdr:row>
      <xdr:rowOff>115570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64770</xdr:rowOff>
    </xdr:from>
    <xdr:to>
      <xdr:col>19</xdr:col>
      <xdr:colOff>177800</xdr:colOff>
      <xdr:row>104</xdr:row>
      <xdr:rowOff>102326</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789557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147864</xdr:rowOff>
    </xdr:from>
    <xdr:to>
      <xdr:col>10</xdr:col>
      <xdr:colOff>165100</xdr:colOff>
      <xdr:row>104</xdr:row>
      <xdr:rowOff>78014</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27214</xdr:rowOff>
    </xdr:from>
    <xdr:to>
      <xdr:col>15</xdr:col>
      <xdr:colOff>50800</xdr:colOff>
      <xdr:row>104</xdr:row>
      <xdr:rowOff>64770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78580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108676</xdr:rowOff>
    </xdr:from>
    <xdr:to>
      <xdr:col>6</xdr:col>
      <xdr:colOff>38100</xdr:colOff>
      <xdr:row>104</xdr:row>
      <xdr:rowOff>38826</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159476</xdr:rowOff>
    </xdr:from>
    <xdr:to>
      <xdr:col>10</xdr:col>
      <xdr:colOff>114300</xdr:colOff>
      <xdr:row>104</xdr:row>
      <xdr:rowOff>27214</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130300" y="178188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101798</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144253</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94541</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55353</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132080</xdr:rowOff>
    </xdr:from>
    <xdr:to>
      <xdr:col>50</xdr:col>
      <xdr:colOff>165100</xdr:colOff>
      <xdr:row>107</xdr:row>
      <xdr:rowOff>62230</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3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133986</xdr:rowOff>
    </xdr:from>
    <xdr:to>
      <xdr:col>46</xdr:col>
      <xdr:colOff>38100</xdr:colOff>
      <xdr:row>107</xdr:row>
      <xdr:rowOff>64136</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636</xdr:rowOff>
    </xdr:from>
    <xdr:to>
      <xdr:col>41</xdr:col>
      <xdr:colOff>101600</xdr:colOff>
      <xdr:row>107</xdr:row>
      <xdr:rowOff>102236</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xdr:rowOff>
    </xdr:from>
    <xdr:to>
      <xdr:col>36</xdr:col>
      <xdr:colOff>165100</xdr:colOff>
      <xdr:row>107</xdr:row>
      <xdr:rowOff>106045</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29211</xdr:rowOff>
    </xdr:from>
    <xdr:to>
      <xdr:col>55</xdr:col>
      <xdr:colOff>50800</xdr:colOff>
      <xdr:row>108</xdr:row>
      <xdr:rowOff>130811</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115588</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10515600" y="184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31114</xdr:rowOff>
    </xdr:from>
    <xdr:to>
      <xdr:col>50</xdr:col>
      <xdr:colOff>165100</xdr:colOff>
      <xdr:row>108</xdr:row>
      <xdr:rowOff>132714</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80011</xdr:rowOff>
    </xdr:from>
    <xdr:to>
      <xdr:col>55</xdr:col>
      <xdr:colOff>0</xdr:colOff>
      <xdr:row>108</xdr:row>
      <xdr:rowOff>81914</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9639300" y="185966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31114</xdr:rowOff>
    </xdr:from>
    <xdr:to>
      <xdr:col>46</xdr:col>
      <xdr:colOff>38100</xdr:colOff>
      <xdr:row>108</xdr:row>
      <xdr:rowOff>132714</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81914</xdr:rowOff>
    </xdr:from>
    <xdr:to>
      <xdr:col>50</xdr:col>
      <xdr:colOff>114300</xdr:colOff>
      <xdr:row>108</xdr:row>
      <xdr:rowOff>81914</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8750300" y="18598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33020</xdr:rowOff>
    </xdr:from>
    <xdr:to>
      <xdr:col>41</xdr:col>
      <xdr:colOff>101600</xdr:colOff>
      <xdr:row>108</xdr:row>
      <xdr:rowOff>134620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81914</xdr:rowOff>
    </xdr:from>
    <xdr:to>
      <xdr:col>45</xdr:col>
      <xdr:colOff>177800</xdr:colOff>
      <xdr:row>108</xdr:row>
      <xdr:rowOff>83820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7861300" y="185985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33020</xdr:rowOff>
    </xdr:from>
    <xdr:to>
      <xdr:col>36</xdr:col>
      <xdr:colOff>165100</xdr:colOff>
      <xdr:row>108</xdr:row>
      <xdr:rowOff>134620</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21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83820</xdr:rowOff>
    </xdr:from>
    <xdr:to>
      <xdr:col>41</xdr:col>
      <xdr:colOff>50800</xdr:colOff>
      <xdr:row>108</xdr:row>
      <xdr:rowOff>83820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6972300" y="1860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78757</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9391727" y="180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80663</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8515427" y="180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118763</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7626427"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122572</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67374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123841</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9391727" y="186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123841</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8515427" y="186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125747</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76264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125747</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67374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00000000-0008-0000-0F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00000000-0008-0000-0F00-00000902000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00000000-0008-0000-0F00-00000B02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00000000-0008-0000-0F00-00000D020000}"/>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136434</xdr:rowOff>
    </xdr:from>
    <xdr:to>
      <xdr:col>76</xdr:col>
      <xdr:colOff>165100</xdr:colOff>
      <xdr:row>39</xdr:row>
      <xdr:rowOff>66584</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4541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105410</xdr:rowOff>
    </xdr:from>
    <xdr:to>
      <xdr:col>72</xdr:col>
      <xdr:colOff>38100</xdr:colOff>
      <xdr:row>39</xdr:row>
      <xdr:rowOff>35560</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3652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5806</xdr:rowOff>
    </xdr:from>
    <xdr:to>
      <xdr:col>85</xdr:col>
      <xdr:colOff>177800</xdr:colOff>
      <xdr:row>39</xdr:row>
      <xdr:rowOff>107406</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62687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155683</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00000000-0008-0000-0F00-000019020000}"/>
            </a:ext>
          </a:extLst>
        </xdr:cNvPr>
        <xdr:cNvSpPr txBox="1"/>
      </xdr:nvSpPr>
      <xdr:spPr>
        <a:xfrm>
          <a:off x="16357600"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160927</xdr:rowOff>
    </xdr:from>
    <xdr:to>
      <xdr:col>81</xdr:col>
      <xdr:colOff>101600</xdr:colOff>
      <xdr:row>39</xdr:row>
      <xdr:rowOff>91077</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5430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40277</xdr:rowOff>
    </xdr:from>
    <xdr:to>
      <xdr:col>85</xdr:col>
      <xdr:colOff>127000</xdr:colOff>
      <xdr:row>39</xdr:row>
      <xdr:rowOff>56606</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5481300" y="672682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111941</xdr:rowOff>
    </xdr:from>
    <xdr:to>
      <xdr:col>76</xdr:col>
      <xdr:colOff>165100</xdr:colOff>
      <xdr:row>39</xdr:row>
      <xdr:rowOff>42091</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4541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162741</xdr:rowOff>
    </xdr:from>
    <xdr:to>
      <xdr:col>81</xdr:col>
      <xdr:colOff>50800</xdr:colOff>
      <xdr:row>39</xdr:row>
      <xdr:rowOff>40277</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4592300" y="667784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111941</xdr:rowOff>
    </xdr:from>
    <xdr:to>
      <xdr:col>72</xdr:col>
      <xdr:colOff>38100</xdr:colOff>
      <xdr:row>39</xdr:row>
      <xdr:rowOff>42091</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3652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162741</xdr:rowOff>
    </xdr:from>
    <xdr:to>
      <xdr:col>76</xdr:col>
      <xdr:colOff>114300</xdr:colOff>
      <xdr:row>38</xdr:row>
      <xdr:rowOff>162741</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3703300" y="6677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59690</xdr:rowOff>
    </xdr:from>
    <xdr:to>
      <xdr:col>67</xdr:col>
      <xdr:colOff>101600</xdr:colOff>
      <xdr:row>38</xdr:row>
      <xdr:rowOff>161290</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2763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110490</xdr:rowOff>
    </xdr:from>
    <xdr:to>
      <xdr:col>71</xdr:col>
      <xdr:colOff>177800</xdr:colOff>
      <xdr:row>38</xdr:row>
      <xdr:rowOff>162741</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814300" y="662559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57711</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4389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52087</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3500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82204</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33218</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3500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00000000-0008-0000-0F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00000000-0008-0000-0F00-000040020000}"/>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00000000-0008-0000-0F00-000042020000}"/>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00000000-0008-0000-0F00-000044020000}"/>
            </a:ext>
          </a:extLst>
        </xdr:cNvPr>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95429</xdr:rowOff>
    </xdr:from>
    <xdr:to>
      <xdr:col>116</xdr:col>
      <xdr:colOff>114300</xdr:colOff>
      <xdr:row>41</xdr:row>
      <xdr:rowOff>25579</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2110700" y="69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73856</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00000000-0008-0000-0F00-000050020000}"/>
            </a:ext>
          </a:extLst>
        </xdr:cNvPr>
        <xdr:cNvSpPr txBox="1"/>
      </xdr:nvSpPr>
      <xdr:spPr>
        <a:xfrm>
          <a:off x="22199600" y="69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91996</xdr:rowOff>
    </xdr:from>
    <xdr:to>
      <xdr:col>112</xdr:col>
      <xdr:colOff>38100</xdr:colOff>
      <xdr:row>41</xdr:row>
      <xdr:rowOff>22146</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1272500" y="69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142796</xdr:rowOff>
    </xdr:from>
    <xdr:to>
      <xdr:col>116</xdr:col>
      <xdr:colOff>63500</xdr:colOff>
      <xdr:row>40</xdr:row>
      <xdr:rowOff>146229</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21323300" y="7000796"/>
          <a:ext cx="838200" cy="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89399</xdr:rowOff>
    </xdr:from>
    <xdr:to>
      <xdr:col>107</xdr:col>
      <xdr:colOff>101600</xdr:colOff>
      <xdr:row>41</xdr:row>
      <xdr:rowOff>19549</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0383500" y="694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140199</xdr:rowOff>
    </xdr:from>
    <xdr:to>
      <xdr:col>111</xdr:col>
      <xdr:colOff>177800</xdr:colOff>
      <xdr:row>40</xdr:row>
      <xdr:rowOff>142796</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20434300" y="6998199"/>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91342</xdr:rowOff>
    </xdr:from>
    <xdr:to>
      <xdr:col>102</xdr:col>
      <xdr:colOff>165100</xdr:colOff>
      <xdr:row>41</xdr:row>
      <xdr:rowOff>21492</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9494500" y="69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140199</xdr:rowOff>
    </xdr:from>
    <xdr:to>
      <xdr:col>107</xdr:col>
      <xdr:colOff>50800</xdr:colOff>
      <xdr:row>40</xdr:row>
      <xdr:rowOff>142142</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9545300" y="699819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96641</xdr:rowOff>
    </xdr:from>
    <xdr:to>
      <xdr:col>98</xdr:col>
      <xdr:colOff>38100</xdr:colOff>
      <xdr:row>41</xdr:row>
      <xdr:rowOff>26791</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8605500" y="695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142142</xdr:rowOff>
    </xdr:from>
    <xdr:to>
      <xdr:col>102</xdr:col>
      <xdr:colOff>114300</xdr:colOff>
      <xdr:row>40</xdr:row>
      <xdr:rowOff>147441</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8656300" y="7000142"/>
          <a:ext cx="889000" cy="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87428</xdr:rowOff>
    </xdr:from>
    <xdr:ext cx="534377" cy="259045"/>
    <xdr:sp macro="" textlink="">
      <xdr:nvSpPr>
        <xdr:cNvPr id="601" name="n_1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1043411" y="643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68372</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01347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86930</xdr:rowOff>
    </xdr:from>
    <xdr:ext cx="534377" cy="259045"/>
    <xdr:sp macro="" textlink="">
      <xdr:nvSpPr>
        <xdr:cNvPr id="603" name="n_3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9278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158203</xdr:rowOff>
    </xdr:from>
    <xdr:ext cx="534377" cy="259045"/>
    <xdr:sp macro="" textlink="">
      <xdr:nvSpPr>
        <xdr:cNvPr id="604" name="n_4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389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13273</xdr:rowOff>
    </xdr:from>
    <xdr:ext cx="534377" cy="259045"/>
    <xdr:sp macro="" textlink="">
      <xdr:nvSpPr>
        <xdr:cNvPr id="605" name="n_1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1043411" y="704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10676</xdr:rowOff>
    </xdr:from>
    <xdr:ext cx="534377" cy="259045"/>
    <xdr:sp macro="" textlink="">
      <xdr:nvSpPr>
        <xdr:cNvPr id="606" name="n_2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0167111" y="704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12619</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9278111" y="704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17918</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8389111" y="70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00000000-0008-0000-0F00-00007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00000000-0008-0000-0F00-00007B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00000000-0008-0000-0F00-00007D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00000000-0008-0000-0F00-00007F020000}"/>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89626</xdr:rowOff>
    </xdr:from>
    <xdr:to>
      <xdr:col>81</xdr:col>
      <xdr:colOff>101600</xdr:colOff>
      <xdr:row>60</xdr:row>
      <xdr:rowOff>19776</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54305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60234</xdr:rowOff>
    </xdr:from>
    <xdr:to>
      <xdr:col>76</xdr:col>
      <xdr:colOff>165100</xdr:colOff>
      <xdr:row>59</xdr:row>
      <xdr:rowOff>161834</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4541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76563</xdr:rowOff>
    </xdr:from>
    <xdr:to>
      <xdr:col>67</xdr:col>
      <xdr:colOff>101600</xdr:colOff>
      <xdr:row>60</xdr:row>
      <xdr:rowOff>6713</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2763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68399</xdr:rowOff>
    </xdr:from>
    <xdr:to>
      <xdr:col>85</xdr:col>
      <xdr:colOff>177800</xdr:colOff>
      <xdr:row>60</xdr:row>
      <xdr:rowOff>169999</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62687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46826</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00000000-0008-0000-0F00-00008B020000}"/>
            </a:ext>
          </a:extLst>
        </xdr:cNvPr>
        <xdr:cNvSpPr txBox="1"/>
      </xdr:nvSpPr>
      <xdr:spPr>
        <a:xfrm>
          <a:off x="16357600"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21046</xdr:rowOff>
    </xdr:from>
    <xdr:to>
      <xdr:col>81</xdr:col>
      <xdr:colOff>101600</xdr:colOff>
      <xdr:row>60</xdr:row>
      <xdr:rowOff>122646</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5430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71846</xdr:rowOff>
    </xdr:from>
    <xdr:to>
      <xdr:col>85</xdr:col>
      <xdr:colOff>127000</xdr:colOff>
      <xdr:row>60</xdr:row>
      <xdr:rowOff>119199</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5481300" y="1035884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71846</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4592300" y="103196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125549</xdr:rowOff>
    </xdr:from>
    <xdr:to>
      <xdr:col>72</xdr:col>
      <xdr:colOff>38100</xdr:colOff>
      <xdr:row>60</xdr:row>
      <xdr:rowOff>55699</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3652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4899</xdr:rowOff>
    </xdr:from>
    <xdr:to>
      <xdr:col>76</xdr:col>
      <xdr:colOff>114300</xdr:colOff>
      <xdr:row>60</xdr:row>
      <xdr:rowOff>32657</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3703300" y="102918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81462</xdr:rowOff>
    </xdr:from>
    <xdr:to>
      <xdr:col>67</xdr:col>
      <xdr:colOff>101600</xdr:colOff>
      <xdr:row>60</xdr:row>
      <xdr:rowOff>11612</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2763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132262</xdr:rowOff>
    </xdr:from>
    <xdr:to>
      <xdr:col>71</xdr:col>
      <xdr:colOff>177800</xdr:colOff>
      <xdr:row>60</xdr:row>
      <xdr:rowOff>4899</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814300" y="102478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36303</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52660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6911</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4389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23240</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2611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113773</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52660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46826</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3500744"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2739</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2611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F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F00-0000B4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F00-0000B6020000}"/>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F00-0000B8020000}"/>
            </a:ext>
          </a:extLst>
        </xdr:cNvPr>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59690</xdr:rowOff>
    </xdr:from>
    <xdr:to>
      <xdr:col>107</xdr:col>
      <xdr:colOff>101600</xdr:colOff>
      <xdr:row>62</xdr:row>
      <xdr:rowOff>161290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0383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113030</xdr:rowOff>
    </xdr:from>
    <xdr:to>
      <xdr:col>102</xdr:col>
      <xdr:colOff>165100</xdr:colOff>
      <xdr:row>63</xdr:row>
      <xdr:rowOff>43180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94945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97790</xdr:rowOff>
    </xdr:from>
    <xdr:to>
      <xdr:col>98</xdr:col>
      <xdr:colOff>38100</xdr:colOff>
      <xdr:row>63</xdr:row>
      <xdr:rowOff>27940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8605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156227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F00-0000C4020000}"/>
            </a:ext>
          </a:extLst>
        </xdr:cNvPr>
        <xdr:cNvSpPr txBox="1"/>
      </xdr:nvSpPr>
      <xdr:spPr>
        <a:xfrm>
          <a:off x="22199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57150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1323300" y="10839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162560</xdr:rowOff>
    </xdr:from>
    <xdr:to>
      <xdr:col>107</xdr:col>
      <xdr:colOff>101600</xdr:colOff>
      <xdr:row>63</xdr:row>
      <xdr:rowOff>92710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41910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20434300" y="1083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41910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9545300" y="10820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143510</xdr:rowOff>
    </xdr:from>
    <xdr:to>
      <xdr:col>98</xdr:col>
      <xdr:colOff>38100</xdr:colOff>
      <xdr:row>63</xdr:row>
      <xdr:rowOff>73660</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8605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22860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18656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162577</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21075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6367</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0199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59707</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9310427" y="1051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44467</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8421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83837</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0199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64787</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8421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00000000-0008-0000-0F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00000000-0008-0000-0F00-0000ED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a:extLst>
            <a:ext uri="{FF2B5EF4-FFF2-40B4-BE49-F238E27FC236}">
              <a16:creationId xmlns:a16="http://schemas.microsoft.com/office/drawing/2014/main" id="{00000000-0008-0000-0F00-0000EF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00000000-0008-0000-0F00-0000F1020000}"/>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165100</xdr:rowOff>
    </xdr:from>
    <xdr:to>
      <xdr:col>81</xdr:col>
      <xdr:colOff>101600</xdr:colOff>
      <xdr:row>82</xdr:row>
      <xdr:rowOff>95250</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5430500" y="1405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162561</xdr:rowOff>
    </xdr:from>
    <xdr:to>
      <xdr:col>76</xdr:col>
      <xdr:colOff>165100</xdr:colOff>
      <xdr:row>82</xdr:row>
      <xdr:rowOff>92711</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4541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93980</xdr:rowOff>
    </xdr:from>
    <xdr:to>
      <xdr:col>67</xdr:col>
      <xdr:colOff>101600</xdr:colOff>
      <xdr:row>82</xdr:row>
      <xdr:rowOff>24130</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2763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6268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15257</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00000000-0008-0000-0F00-0000FD020000}"/>
            </a:ext>
          </a:extLst>
        </xdr:cNvPr>
        <xdr:cNvSpPr txBox="1"/>
      </xdr:nvSpPr>
      <xdr:spPr>
        <a:xfrm>
          <a:off x="16357600"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87630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5481300" y="141198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152400</xdr:rowOff>
    </xdr:from>
    <xdr:to>
      <xdr:col>76</xdr:col>
      <xdr:colOff>165100</xdr:colOff>
      <xdr:row>82</xdr:row>
      <xdr:rowOff>82550</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4541500" y="1403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31750</xdr:rowOff>
    </xdr:from>
    <xdr:to>
      <xdr:col>81</xdr:col>
      <xdr:colOff>50800</xdr:colOff>
      <xdr:row>82</xdr:row>
      <xdr:rowOff>60961</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4592300" y="1409065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123189</xdr:rowOff>
    </xdr:from>
    <xdr:to>
      <xdr:col>72</xdr:col>
      <xdr:colOff>38100</xdr:colOff>
      <xdr:row>82</xdr:row>
      <xdr:rowOff>53339</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3652500" y="140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2539</xdr:rowOff>
    </xdr:from>
    <xdr:to>
      <xdr:col>76</xdr:col>
      <xdr:colOff>114300</xdr:colOff>
      <xdr:row>82</xdr:row>
      <xdr:rowOff>31750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3703300" y="14061439"/>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95250</xdr:rowOff>
    </xdr:from>
    <xdr:to>
      <xdr:col>67</xdr:col>
      <xdr:colOff>101600</xdr:colOff>
      <xdr:row>82</xdr:row>
      <xdr:rowOff>25400</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2763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146050</xdr:rowOff>
    </xdr:from>
    <xdr:to>
      <xdr:col>71</xdr:col>
      <xdr:colOff>177800</xdr:colOff>
      <xdr:row>82</xdr:row>
      <xdr:rowOff>2539</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814300" y="140335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111777</xdr:rowOff>
    </xdr:from>
    <xdr:ext cx="405111" cy="259045"/>
    <xdr:sp macro="" textlink="">
      <xdr:nvSpPr>
        <xdr:cNvPr id="774" name="n_1aveValue【消防施設】&#10;有形固定資産減価償却率">
          <a:extLst>
            <a:ext uri="{FF2B5EF4-FFF2-40B4-BE49-F238E27FC236}">
              <a16:creationId xmlns:a16="http://schemas.microsoft.com/office/drawing/2014/main" id="{00000000-0008-0000-0F00-000006030000}"/>
            </a:ext>
          </a:extLst>
        </xdr:cNvPr>
        <xdr:cNvSpPr txBox="1"/>
      </xdr:nvSpPr>
      <xdr:spPr>
        <a:xfrm>
          <a:off x="15266044" y="1382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83838</xdr:rowOff>
    </xdr:from>
    <xdr:ext cx="405111" cy="259045"/>
    <xdr:sp macro="" textlink="">
      <xdr:nvSpPr>
        <xdr:cNvPr id="775" name="n_2aveValue【消防施設】&#10;有形固定資産減価償却率">
          <a:extLst>
            <a:ext uri="{FF2B5EF4-FFF2-40B4-BE49-F238E27FC236}">
              <a16:creationId xmlns:a16="http://schemas.microsoft.com/office/drawing/2014/main" id="{00000000-0008-0000-0F00-000007030000}"/>
            </a:ext>
          </a:extLst>
        </xdr:cNvPr>
        <xdr:cNvSpPr txBox="1"/>
      </xdr:nvSpPr>
      <xdr:spPr>
        <a:xfrm>
          <a:off x="14389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776" name="n_3aveValue【消防施設】&#10;有形固定資産減価償却率">
          <a:extLst>
            <a:ext uri="{FF2B5EF4-FFF2-40B4-BE49-F238E27FC236}">
              <a16:creationId xmlns:a16="http://schemas.microsoft.com/office/drawing/2014/main" id="{00000000-0008-0000-0F00-000008030000}"/>
            </a:ext>
          </a:extLst>
        </xdr:cNvPr>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40657</xdr:rowOff>
    </xdr:from>
    <xdr:ext cx="405111" cy="259045"/>
    <xdr:sp macro="" textlink="">
      <xdr:nvSpPr>
        <xdr:cNvPr id="777" name="n_4aveValue【消防施設】&#10;有形固定資産減価償却率">
          <a:extLst>
            <a:ext uri="{FF2B5EF4-FFF2-40B4-BE49-F238E27FC236}">
              <a16:creationId xmlns:a16="http://schemas.microsoft.com/office/drawing/2014/main" id="{00000000-0008-0000-0F00-000009030000}"/>
            </a:ext>
          </a:extLst>
        </xdr:cNvPr>
        <xdr:cNvSpPr txBox="1"/>
      </xdr:nvSpPr>
      <xdr:spPr>
        <a:xfrm>
          <a:off x="12611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102888</xdr:rowOff>
    </xdr:from>
    <xdr:ext cx="405111" cy="259045"/>
    <xdr:sp macro="" textlink="">
      <xdr:nvSpPr>
        <xdr:cNvPr id="778" name="n_1mainValue【消防施設】&#10;有形固定資産減価償却率">
          <a:extLst>
            <a:ext uri="{FF2B5EF4-FFF2-40B4-BE49-F238E27FC236}">
              <a16:creationId xmlns:a16="http://schemas.microsoft.com/office/drawing/2014/main" id="{00000000-0008-0000-0F00-00000A030000}"/>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99077</xdr:rowOff>
    </xdr:from>
    <xdr:ext cx="405111" cy="259045"/>
    <xdr:sp macro="" textlink="">
      <xdr:nvSpPr>
        <xdr:cNvPr id="779" name="n_2mainValue【消防施設】&#10;有形固定資産減価償却率">
          <a:extLst>
            <a:ext uri="{FF2B5EF4-FFF2-40B4-BE49-F238E27FC236}">
              <a16:creationId xmlns:a16="http://schemas.microsoft.com/office/drawing/2014/main" id="{00000000-0008-0000-0F00-00000B030000}"/>
            </a:ext>
          </a:extLst>
        </xdr:cNvPr>
        <xdr:cNvSpPr txBox="1"/>
      </xdr:nvSpPr>
      <xdr:spPr>
        <a:xfrm>
          <a:off x="1438974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69866</xdr:rowOff>
    </xdr:from>
    <xdr:ext cx="405111" cy="259045"/>
    <xdr:sp macro="" textlink="">
      <xdr:nvSpPr>
        <xdr:cNvPr id="780" name="n_3mainValue【消防施設】&#10;有形固定資産減価償却率">
          <a:extLst>
            <a:ext uri="{FF2B5EF4-FFF2-40B4-BE49-F238E27FC236}">
              <a16:creationId xmlns:a16="http://schemas.microsoft.com/office/drawing/2014/main" id="{00000000-0008-0000-0F00-00000C030000}"/>
            </a:ext>
          </a:extLst>
        </xdr:cNvPr>
        <xdr:cNvSpPr txBox="1"/>
      </xdr:nvSpPr>
      <xdr:spPr>
        <a:xfrm>
          <a:off x="13500744" y="1378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16527</xdr:rowOff>
    </xdr:from>
    <xdr:ext cx="405111" cy="259045"/>
    <xdr:sp macro="" textlink="">
      <xdr:nvSpPr>
        <xdr:cNvPr id="781" name="n_4mainValue【消防施設】&#10;有形固定資産減価償却率">
          <a:extLst>
            <a:ext uri="{FF2B5EF4-FFF2-40B4-BE49-F238E27FC236}">
              <a16:creationId xmlns:a16="http://schemas.microsoft.com/office/drawing/2014/main" id="{00000000-0008-0000-0F00-00000D030000}"/>
            </a:ext>
          </a:extLst>
        </xdr:cNvPr>
        <xdr:cNvSpPr txBox="1"/>
      </xdr:nvSpPr>
      <xdr:spPr>
        <a:xfrm>
          <a:off x="12611744" y="1407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F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F00-00002603000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a:extLst>
            <a:ext uri="{FF2B5EF4-FFF2-40B4-BE49-F238E27FC236}">
              <a16:creationId xmlns:a16="http://schemas.microsoft.com/office/drawing/2014/main" id="{00000000-0008-0000-0F00-000028030000}"/>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F00-00002A030000}"/>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62776</xdr:rowOff>
    </xdr:from>
    <xdr:to>
      <xdr:col>112</xdr:col>
      <xdr:colOff>38100</xdr:colOff>
      <xdr:row>86</xdr:row>
      <xdr:rowOff>164376</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1272500" y="1480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62823</xdr:rowOff>
    </xdr:from>
    <xdr:to>
      <xdr:col>107</xdr:col>
      <xdr:colOff>101600</xdr:colOff>
      <xdr:row>86</xdr:row>
      <xdr:rowOff>164423</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0383500" y="1480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62852</xdr:rowOff>
    </xdr:from>
    <xdr:to>
      <xdr:col>102</xdr:col>
      <xdr:colOff>165100</xdr:colOff>
      <xdr:row>86</xdr:row>
      <xdr:rowOff>164452</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9494500" y="1480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62898</xdr:rowOff>
    </xdr:from>
    <xdr:to>
      <xdr:col>98</xdr:col>
      <xdr:colOff>38100</xdr:colOff>
      <xdr:row>86</xdr:row>
      <xdr:rowOff>164498</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8605500" y="1480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63050</xdr:rowOff>
    </xdr:from>
    <xdr:to>
      <xdr:col>116</xdr:col>
      <xdr:colOff>114300</xdr:colOff>
      <xdr:row>86</xdr:row>
      <xdr:rowOff>164650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2110700" y="148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F00-000036030000}"/>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63058</xdr:rowOff>
    </xdr:from>
    <xdr:to>
      <xdr:col>112</xdr:col>
      <xdr:colOff>38100</xdr:colOff>
      <xdr:row>86</xdr:row>
      <xdr:rowOff>164658</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1272500" y="148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113850</xdr:rowOff>
    </xdr:from>
    <xdr:to>
      <xdr:col>116</xdr:col>
      <xdr:colOff>63500</xdr:colOff>
      <xdr:row>86</xdr:row>
      <xdr:rowOff>113858</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21323300" y="14858550"/>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63061</xdr:rowOff>
    </xdr:from>
    <xdr:to>
      <xdr:col>107</xdr:col>
      <xdr:colOff>101600</xdr:colOff>
      <xdr:row>86</xdr:row>
      <xdr:rowOff>164661</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0383500" y="148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113858</xdr:rowOff>
    </xdr:from>
    <xdr:to>
      <xdr:col>111</xdr:col>
      <xdr:colOff>177800</xdr:colOff>
      <xdr:row>86</xdr:row>
      <xdr:rowOff>113861</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20434300" y="14858558"/>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63069</xdr:rowOff>
    </xdr:from>
    <xdr:to>
      <xdr:col>102</xdr:col>
      <xdr:colOff>165100</xdr:colOff>
      <xdr:row>86</xdr:row>
      <xdr:rowOff>164669</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9494500" y="148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113861</xdr:rowOff>
    </xdr:from>
    <xdr:to>
      <xdr:col>107</xdr:col>
      <xdr:colOff>50800</xdr:colOff>
      <xdr:row>86</xdr:row>
      <xdr:rowOff>113869</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19545300" y="14858561"/>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63074</xdr:rowOff>
    </xdr:from>
    <xdr:to>
      <xdr:col>98</xdr:col>
      <xdr:colOff>38100</xdr:colOff>
      <xdr:row>86</xdr:row>
      <xdr:rowOff>164674</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8605500" y="14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113869</xdr:rowOff>
    </xdr:from>
    <xdr:to>
      <xdr:col>102</xdr:col>
      <xdr:colOff>114300</xdr:colOff>
      <xdr:row>86</xdr:row>
      <xdr:rowOff>113874</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18656300" y="14858569"/>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9453</xdr:rowOff>
    </xdr:from>
    <xdr:ext cx="469744" cy="259045"/>
    <xdr:sp macro="" textlink="">
      <xdr:nvSpPr>
        <xdr:cNvPr id="831" name="n_1aveValue【消防施設】&#10;一人当たり面積">
          <a:extLst>
            <a:ext uri="{FF2B5EF4-FFF2-40B4-BE49-F238E27FC236}">
              <a16:creationId xmlns:a16="http://schemas.microsoft.com/office/drawing/2014/main" id="{00000000-0008-0000-0F00-00003F030000}"/>
            </a:ext>
          </a:extLst>
        </xdr:cNvPr>
        <xdr:cNvSpPr txBox="1"/>
      </xdr:nvSpPr>
      <xdr:spPr>
        <a:xfrm>
          <a:off x="21075727" y="1458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9500</xdr:rowOff>
    </xdr:from>
    <xdr:ext cx="469744" cy="259045"/>
    <xdr:sp macro="" textlink="">
      <xdr:nvSpPr>
        <xdr:cNvPr id="832" name="n_2aveValue【消防施設】&#10;一人当たり面積">
          <a:extLst>
            <a:ext uri="{FF2B5EF4-FFF2-40B4-BE49-F238E27FC236}">
              <a16:creationId xmlns:a16="http://schemas.microsoft.com/office/drawing/2014/main" id="{00000000-0008-0000-0F00-000040030000}"/>
            </a:ext>
          </a:extLst>
        </xdr:cNvPr>
        <xdr:cNvSpPr txBox="1"/>
      </xdr:nvSpPr>
      <xdr:spPr>
        <a:xfrm>
          <a:off x="20199427" y="1458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9529</xdr:rowOff>
    </xdr:from>
    <xdr:ext cx="469744" cy="259045"/>
    <xdr:sp macro="" textlink="">
      <xdr:nvSpPr>
        <xdr:cNvPr id="833" name="n_3aveValue【消防施設】&#10;一人当たり面積">
          <a:extLst>
            <a:ext uri="{FF2B5EF4-FFF2-40B4-BE49-F238E27FC236}">
              <a16:creationId xmlns:a16="http://schemas.microsoft.com/office/drawing/2014/main" id="{00000000-0008-0000-0F00-000041030000}"/>
            </a:ext>
          </a:extLst>
        </xdr:cNvPr>
        <xdr:cNvSpPr txBox="1"/>
      </xdr:nvSpPr>
      <xdr:spPr>
        <a:xfrm>
          <a:off x="19310427" y="1458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9575</xdr:rowOff>
    </xdr:from>
    <xdr:ext cx="469744" cy="259045"/>
    <xdr:sp macro="" textlink="">
      <xdr:nvSpPr>
        <xdr:cNvPr id="834" name="n_4aveValue【消防施設】&#10;一人当たり面積">
          <a:extLst>
            <a:ext uri="{FF2B5EF4-FFF2-40B4-BE49-F238E27FC236}">
              <a16:creationId xmlns:a16="http://schemas.microsoft.com/office/drawing/2014/main" id="{00000000-0008-0000-0F00-000042030000}"/>
            </a:ext>
          </a:extLst>
        </xdr:cNvPr>
        <xdr:cNvSpPr txBox="1"/>
      </xdr:nvSpPr>
      <xdr:spPr>
        <a:xfrm>
          <a:off x="18421427" y="1458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155785</xdr:rowOff>
    </xdr:from>
    <xdr:ext cx="469744" cy="259045"/>
    <xdr:sp macro="" textlink="">
      <xdr:nvSpPr>
        <xdr:cNvPr id="835" name="n_1mainValue【消防施設】&#10;一人当たり面積">
          <a:extLst>
            <a:ext uri="{FF2B5EF4-FFF2-40B4-BE49-F238E27FC236}">
              <a16:creationId xmlns:a16="http://schemas.microsoft.com/office/drawing/2014/main" id="{00000000-0008-0000-0F00-000043030000}"/>
            </a:ext>
          </a:extLst>
        </xdr:cNvPr>
        <xdr:cNvSpPr txBox="1"/>
      </xdr:nvSpPr>
      <xdr:spPr>
        <a:xfrm>
          <a:off x="21075727" y="1490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155788</xdr:rowOff>
    </xdr:from>
    <xdr:ext cx="469744" cy="259045"/>
    <xdr:sp macro="" textlink="">
      <xdr:nvSpPr>
        <xdr:cNvPr id="836" name="n_2mainValue【消防施設】&#10;一人当たり面積">
          <a:extLst>
            <a:ext uri="{FF2B5EF4-FFF2-40B4-BE49-F238E27FC236}">
              <a16:creationId xmlns:a16="http://schemas.microsoft.com/office/drawing/2014/main" id="{00000000-0008-0000-0F00-000044030000}"/>
            </a:ext>
          </a:extLst>
        </xdr:cNvPr>
        <xdr:cNvSpPr txBox="1"/>
      </xdr:nvSpPr>
      <xdr:spPr>
        <a:xfrm>
          <a:off x="20199427" y="1490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155796</xdr:rowOff>
    </xdr:from>
    <xdr:ext cx="469744" cy="259045"/>
    <xdr:sp macro="" textlink="">
      <xdr:nvSpPr>
        <xdr:cNvPr id="837" name="n_3mainValue【消防施設】&#10;一人当たり面積">
          <a:extLst>
            <a:ext uri="{FF2B5EF4-FFF2-40B4-BE49-F238E27FC236}">
              <a16:creationId xmlns:a16="http://schemas.microsoft.com/office/drawing/2014/main" id="{00000000-0008-0000-0F00-000045030000}"/>
            </a:ext>
          </a:extLst>
        </xdr:cNvPr>
        <xdr:cNvSpPr txBox="1"/>
      </xdr:nvSpPr>
      <xdr:spPr>
        <a:xfrm>
          <a:off x="19310427" y="149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155801</xdr:rowOff>
    </xdr:from>
    <xdr:ext cx="469744" cy="259045"/>
    <xdr:sp macro="" textlink="">
      <xdr:nvSpPr>
        <xdr:cNvPr id="838" name="n_4mainValue【消防施設】&#10;一人当たり面積">
          <a:extLst>
            <a:ext uri="{FF2B5EF4-FFF2-40B4-BE49-F238E27FC236}">
              <a16:creationId xmlns:a16="http://schemas.microsoft.com/office/drawing/2014/main" id="{00000000-0008-0000-0F00-000046030000}"/>
            </a:ext>
          </a:extLst>
        </xdr:cNvPr>
        <xdr:cNvSpPr txBox="1"/>
      </xdr:nvSpPr>
      <xdr:spPr>
        <a:xfrm>
          <a:off x="18421427" y="1490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F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00000000-0008-0000-0F00-000061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F00-000063030000}"/>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F00-000065030000}"/>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149498</xdr:rowOff>
    </xdr:from>
    <xdr:to>
      <xdr:col>81</xdr:col>
      <xdr:colOff>101600</xdr:colOff>
      <xdr:row>104</xdr:row>
      <xdr:rowOff>79648</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5430500" y="178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4541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115207</xdr:rowOff>
    </xdr:from>
    <xdr:to>
      <xdr:col>72</xdr:col>
      <xdr:colOff>38100</xdr:colOff>
      <xdr:row>104</xdr:row>
      <xdr:rowOff>45357</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3652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165826</xdr:rowOff>
    </xdr:from>
    <xdr:to>
      <xdr:col>67</xdr:col>
      <xdr:colOff>101600</xdr:colOff>
      <xdr:row>104</xdr:row>
      <xdr:rowOff>95976</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2763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103777</xdr:rowOff>
    </xdr:from>
    <xdr:to>
      <xdr:col>85</xdr:col>
      <xdr:colOff>177800</xdr:colOff>
      <xdr:row>106</xdr:row>
      <xdr:rowOff>33927</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6268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82204</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F00-000071030000}"/>
            </a:ext>
          </a:extLst>
        </xdr:cNvPr>
        <xdr:cNvSpPr txBox="1"/>
      </xdr:nvSpPr>
      <xdr:spPr>
        <a:xfrm>
          <a:off x="16357600"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76019</xdr:rowOff>
    </xdr:from>
    <xdr:to>
      <xdr:col>81</xdr:col>
      <xdr:colOff>101600</xdr:colOff>
      <xdr:row>106</xdr:row>
      <xdr:rowOff>6169</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5430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126819</xdr:rowOff>
    </xdr:from>
    <xdr:to>
      <xdr:col>85</xdr:col>
      <xdr:colOff>127000</xdr:colOff>
      <xdr:row>105</xdr:row>
      <xdr:rowOff>154577</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5481300" y="181290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41729</xdr:rowOff>
    </xdr:from>
    <xdr:to>
      <xdr:col>76</xdr:col>
      <xdr:colOff>165100</xdr:colOff>
      <xdr:row>105</xdr:row>
      <xdr:rowOff>143329</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4541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92529</xdr:rowOff>
    </xdr:from>
    <xdr:to>
      <xdr:col>81</xdr:col>
      <xdr:colOff>50800</xdr:colOff>
      <xdr:row>105</xdr:row>
      <xdr:rowOff>126819</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4592300" y="180947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12337</xdr:rowOff>
    </xdr:from>
    <xdr:to>
      <xdr:col>72</xdr:col>
      <xdr:colOff>38100</xdr:colOff>
      <xdr:row>105</xdr:row>
      <xdr:rowOff>113937</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3652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63137</xdr:rowOff>
    </xdr:from>
    <xdr:to>
      <xdr:col>76</xdr:col>
      <xdr:colOff>114300</xdr:colOff>
      <xdr:row>105</xdr:row>
      <xdr:rowOff>92529</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a:off x="13703300" y="180653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162561</xdr:rowOff>
    </xdr:from>
    <xdr:to>
      <xdr:col>67</xdr:col>
      <xdr:colOff>101600</xdr:colOff>
      <xdr:row>105</xdr:row>
      <xdr:rowOff>92711</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276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41911</xdr:rowOff>
    </xdr:from>
    <xdr:to>
      <xdr:col>71</xdr:col>
      <xdr:colOff>177800</xdr:colOff>
      <xdr:row>105</xdr:row>
      <xdr:rowOff>63137</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2814300" y="1804416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96175</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F00-00007A030000}"/>
            </a:ext>
          </a:extLst>
        </xdr:cNvPr>
        <xdr:cNvSpPr txBox="1"/>
      </xdr:nvSpPr>
      <xdr:spPr>
        <a:xfrm>
          <a:off x="152660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88009</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F00-00007B030000}"/>
            </a:ext>
          </a:extLst>
        </xdr:cNvPr>
        <xdr:cNvSpPr txBox="1"/>
      </xdr:nvSpPr>
      <xdr:spPr>
        <a:xfrm>
          <a:off x="14389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61884</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F00-00007C030000}"/>
            </a:ext>
          </a:extLst>
        </xdr:cNvPr>
        <xdr:cNvSpPr txBox="1"/>
      </xdr:nvSpPr>
      <xdr:spPr>
        <a:xfrm>
          <a:off x="13500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112503</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F00-00007D030000}"/>
            </a:ext>
          </a:extLst>
        </xdr:cNvPr>
        <xdr:cNvSpPr txBox="1"/>
      </xdr:nvSpPr>
      <xdr:spPr>
        <a:xfrm>
          <a:off x="12611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168746</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F00-00007E030000}"/>
            </a:ext>
          </a:extLst>
        </xdr:cNvPr>
        <xdr:cNvSpPr txBox="1"/>
      </xdr:nvSpPr>
      <xdr:spPr>
        <a:xfrm>
          <a:off x="152660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134456</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F00-00007F030000}"/>
            </a:ext>
          </a:extLst>
        </xdr:cNvPr>
        <xdr:cNvSpPr txBox="1"/>
      </xdr:nvSpPr>
      <xdr:spPr>
        <a:xfrm>
          <a:off x="14389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105064</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F00-000080030000}"/>
            </a:ext>
          </a:extLst>
        </xdr:cNvPr>
        <xdr:cNvSpPr txBox="1"/>
      </xdr:nvSpPr>
      <xdr:spPr>
        <a:xfrm>
          <a:off x="13500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83838</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F00-000081030000}"/>
            </a:ext>
          </a:extLst>
        </xdr:cNvPr>
        <xdr:cNvSpPr txBox="1"/>
      </xdr:nvSpPr>
      <xdr:spPr>
        <a:xfrm>
          <a:off x="12611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F00-00009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a:extLst>
            <a:ext uri="{FF2B5EF4-FFF2-40B4-BE49-F238E27FC236}">
              <a16:creationId xmlns:a16="http://schemas.microsoft.com/office/drawing/2014/main" id="{00000000-0008-0000-0F00-00009C03000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a:extLst>
            <a:ext uri="{FF2B5EF4-FFF2-40B4-BE49-F238E27FC236}">
              <a16:creationId xmlns:a16="http://schemas.microsoft.com/office/drawing/2014/main" id="{00000000-0008-0000-0F00-00009E030000}"/>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8" name="【庁舎】&#10;一人当たり面積平均値テキスト">
          <a:extLst>
            <a:ext uri="{FF2B5EF4-FFF2-40B4-BE49-F238E27FC236}">
              <a16:creationId xmlns:a16="http://schemas.microsoft.com/office/drawing/2014/main" id="{00000000-0008-0000-0F00-0000A0030000}"/>
            </a:ext>
          </a:extLst>
        </xdr:cNvPr>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18869</xdr:rowOff>
    </xdr:from>
    <xdr:to>
      <xdr:col>112</xdr:col>
      <xdr:colOff>38100</xdr:colOff>
      <xdr:row>105</xdr:row>
      <xdr:rowOff>120469</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127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40095</xdr:rowOff>
    </xdr:from>
    <xdr:to>
      <xdr:col>107</xdr:col>
      <xdr:colOff>101600</xdr:colOff>
      <xdr:row>105</xdr:row>
      <xdr:rowOff>141695</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038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77651</xdr:rowOff>
    </xdr:from>
    <xdr:to>
      <xdr:col>116</xdr:col>
      <xdr:colOff>114300</xdr:colOff>
      <xdr:row>106</xdr:row>
      <xdr:rowOff>7801</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221107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56078</xdr:rowOff>
    </xdr:from>
    <xdr:ext cx="469744" cy="259045"/>
    <xdr:sp macro="" textlink="">
      <xdr:nvSpPr>
        <xdr:cNvPr id="940" name="【庁舎】&#10;一人当たり面積該当値テキスト">
          <a:extLst>
            <a:ext uri="{FF2B5EF4-FFF2-40B4-BE49-F238E27FC236}">
              <a16:creationId xmlns:a16="http://schemas.microsoft.com/office/drawing/2014/main" id="{00000000-0008-0000-0F00-0000AC030000}"/>
            </a:ext>
          </a:extLst>
        </xdr:cNvPr>
        <xdr:cNvSpPr txBox="1"/>
      </xdr:nvSpPr>
      <xdr:spPr>
        <a:xfrm>
          <a:off x="22199600" y="1805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84182</xdr:rowOff>
    </xdr:from>
    <xdr:to>
      <xdr:col>112</xdr:col>
      <xdr:colOff>38100</xdr:colOff>
      <xdr:row>106</xdr:row>
      <xdr:rowOff>14332</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1272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128451</xdr:rowOff>
    </xdr:from>
    <xdr:to>
      <xdr:col>116</xdr:col>
      <xdr:colOff>63500</xdr:colOff>
      <xdr:row>105</xdr:row>
      <xdr:rowOff>134982</xdr:rowOff>
    </xdr:to>
    <xdr:cxnSp macro="">
      <xdr:nvCxnSpPr>
        <xdr:cNvPr id="942" name="直線コネクタ 941">
          <a:extLst>
            <a:ext uri="{FF2B5EF4-FFF2-40B4-BE49-F238E27FC236}">
              <a16:creationId xmlns:a16="http://schemas.microsoft.com/office/drawing/2014/main" id="{00000000-0008-0000-0F00-0000AE030000}"/>
            </a:ext>
          </a:extLst>
        </xdr:cNvPr>
        <xdr:cNvCxnSpPr/>
      </xdr:nvCxnSpPr>
      <xdr:spPr>
        <a:xfrm flipV="1">
          <a:off x="21323300" y="1813070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90714</xdr:rowOff>
    </xdr:from>
    <xdr:to>
      <xdr:col>107</xdr:col>
      <xdr:colOff>101600</xdr:colOff>
      <xdr:row>106</xdr:row>
      <xdr:rowOff>20864</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0383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134982</xdr:rowOff>
    </xdr:from>
    <xdr:to>
      <xdr:col>111</xdr:col>
      <xdr:colOff>177800</xdr:colOff>
      <xdr:row>105</xdr:row>
      <xdr:rowOff>141514</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20434300" y="1813723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19494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141514</xdr:rowOff>
    </xdr:from>
    <xdr:to>
      <xdr:col>107</xdr:col>
      <xdr:colOff>50800</xdr:colOff>
      <xdr:row>105</xdr:row>
      <xdr:rowOff>149679</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19545300" y="1814376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111942</xdr:rowOff>
    </xdr:from>
    <xdr:to>
      <xdr:col>98</xdr:col>
      <xdr:colOff>38100</xdr:colOff>
      <xdr:row>106</xdr:row>
      <xdr:rowOff>42092</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8605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149679</xdr:rowOff>
    </xdr:from>
    <xdr:to>
      <xdr:col>102</xdr:col>
      <xdr:colOff>114300</xdr:colOff>
      <xdr:row>105</xdr:row>
      <xdr:rowOff>162742</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18656300" y="1815192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136996</xdr:rowOff>
    </xdr:from>
    <xdr:ext cx="469744" cy="259045"/>
    <xdr:sp macro="" textlink="">
      <xdr:nvSpPr>
        <xdr:cNvPr id="949" name="n_1aveValue【庁舎】&#10;一人当たり面積">
          <a:extLst>
            <a:ext uri="{FF2B5EF4-FFF2-40B4-BE49-F238E27FC236}">
              <a16:creationId xmlns:a16="http://schemas.microsoft.com/office/drawing/2014/main" id="{00000000-0008-0000-0F00-0000B5030000}"/>
            </a:ext>
          </a:extLst>
        </xdr:cNvPr>
        <xdr:cNvSpPr txBox="1"/>
      </xdr:nvSpPr>
      <xdr:spPr>
        <a:xfrm>
          <a:off x="21075727" y="1779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158222</xdr:rowOff>
    </xdr:from>
    <xdr:ext cx="469744" cy="259045"/>
    <xdr:sp macro="" textlink="">
      <xdr:nvSpPr>
        <xdr:cNvPr id="950" name="n_2aveValue【庁舎】&#10;一人当たり面積">
          <a:extLst>
            <a:ext uri="{FF2B5EF4-FFF2-40B4-BE49-F238E27FC236}">
              <a16:creationId xmlns:a16="http://schemas.microsoft.com/office/drawing/2014/main" id="{00000000-0008-0000-0F00-0000B6030000}"/>
            </a:ext>
          </a:extLst>
        </xdr:cNvPr>
        <xdr:cNvSpPr txBox="1"/>
      </xdr:nvSpPr>
      <xdr:spPr>
        <a:xfrm>
          <a:off x="201994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951" name="n_3aveValue【庁舎】&#10;一人当たり面積">
          <a:extLst>
            <a:ext uri="{FF2B5EF4-FFF2-40B4-BE49-F238E27FC236}">
              <a16:creationId xmlns:a16="http://schemas.microsoft.com/office/drawing/2014/main" id="{00000000-0008-0000-0F00-0000B7030000}"/>
            </a:ext>
          </a:extLst>
        </xdr:cNvPr>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952" name="n_4aveValue【庁舎】&#10;一人当たり面積">
          <a:extLst>
            <a:ext uri="{FF2B5EF4-FFF2-40B4-BE49-F238E27FC236}">
              <a16:creationId xmlns:a16="http://schemas.microsoft.com/office/drawing/2014/main" id="{00000000-0008-0000-0F00-0000B8030000}"/>
            </a:ext>
          </a:extLst>
        </xdr:cNvPr>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5459</xdr:rowOff>
    </xdr:from>
    <xdr:ext cx="469744" cy="259045"/>
    <xdr:sp macro="" textlink="">
      <xdr:nvSpPr>
        <xdr:cNvPr id="953" name="n_1mainValue【庁舎】&#10;一人当たり面積">
          <a:extLst>
            <a:ext uri="{FF2B5EF4-FFF2-40B4-BE49-F238E27FC236}">
              <a16:creationId xmlns:a16="http://schemas.microsoft.com/office/drawing/2014/main" id="{00000000-0008-0000-0F00-0000B9030000}"/>
            </a:ext>
          </a:extLst>
        </xdr:cNvPr>
        <xdr:cNvSpPr txBox="1"/>
      </xdr:nvSpPr>
      <xdr:spPr>
        <a:xfrm>
          <a:off x="21075727" y="1817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954" name="n_2mainValue【庁舎】&#10;一人当たり面積">
          <a:extLst>
            <a:ext uri="{FF2B5EF4-FFF2-40B4-BE49-F238E27FC236}">
              <a16:creationId xmlns:a16="http://schemas.microsoft.com/office/drawing/2014/main" id="{00000000-0008-0000-0F00-0000BA030000}"/>
            </a:ext>
          </a:extLst>
        </xdr:cNvPr>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955" name="n_3mainValue【庁舎】&#10;一人当たり面積">
          <a:extLst>
            <a:ext uri="{FF2B5EF4-FFF2-40B4-BE49-F238E27FC236}">
              <a16:creationId xmlns:a16="http://schemas.microsoft.com/office/drawing/2014/main" id="{00000000-0008-0000-0F00-0000BB030000}"/>
            </a:ext>
          </a:extLst>
        </xdr:cNvPr>
        <xdr:cNvSpPr txBox="1"/>
      </xdr:nvSpPr>
      <xdr:spPr>
        <a:xfrm>
          <a:off x="19310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33219</xdr:rowOff>
    </xdr:from>
    <xdr:ext cx="469744" cy="259045"/>
    <xdr:sp macro="" textlink="">
      <xdr:nvSpPr>
        <xdr:cNvPr id="956" name="n_4mainValue【庁舎】&#10;一人当たり面積">
          <a:extLst>
            <a:ext uri="{FF2B5EF4-FFF2-40B4-BE49-F238E27FC236}">
              <a16:creationId xmlns:a16="http://schemas.microsoft.com/office/drawing/2014/main" id="{00000000-0008-0000-0F00-0000BC030000}"/>
            </a:ext>
          </a:extLst>
        </xdr:cNvPr>
        <xdr:cNvSpPr txBox="1"/>
      </xdr:nvSpPr>
      <xdr:spPr>
        <a:xfrm>
          <a:off x="18421427"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F00-0000B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・多くの類型において、有形固定資産減価償却率が全国平均を上回っている。一人あたり面積は、体育館・プールと福祉施設で上回っている。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年度同様、有形固定資産減価償却率が類似団体平均を大きく上回っているため、行政機能の維持にも配慮しながら計画的な長寿命化を行っていく。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年度同様、一人当たり面積が類似団体平均を大きく上回っているため、利用状況や需要の変化を見極めて施設の配置や規模の最適化を図っていく。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40,860
40,597
192.74
24,647,240
23,279,950
921,627
13,399,142
20,729,383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年度比</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ポイント減のほぼ横ばいとなり、類似団体平均値を上回った。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年度単年で見ると、交付税制度改正に伴う普通交付税算定上の需要額の増及び新型コロナウイルス感染症を原因とした法人税割の減による収入額の減のため悪化したものの、</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年度からの固定資産税等の増による収入額の増によって、指数は横ばいとなった。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次年度以降も地域経済の活性化や人口減少対策に重点を置いた「阿賀野市総合計画」に基づく実施計画事業の遂行で、税収確保による指数向上を目指したい。</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42</xdr:row>
      <xdr:rowOff>1270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7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148590</xdr:rowOff>
    </xdr:from>
    <xdr:to>
      <xdr:col>19</xdr:col>
      <xdr:colOff>133350</xdr:colOff>
      <xdr:row>42</xdr:row>
      <xdr:rowOff>1270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1270</xdr:rowOff>
    </xdr:from>
    <xdr:to>
      <xdr:col>15</xdr:col>
      <xdr:colOff>82550</xdr:colOff>
      <xdr:row>42</xdr:row>
      <xdr:rowOff>1270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36847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1270</xdr:rowOff>
    </xdr:from>
    <xdr:to>
      <xdr:col>11</xdr:col>
      <xdr:colOff>31750</xdr:colOff>
      <xdr:row>42</xdr:row>
      <xdr:rowOff>1270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138447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97790</xdr:rowOff>
    </xdr:from>
    <xdr:to>
      <xdr:col>19</xdr:col>
      <xdr:colOff>184150</xdr:colOff>
      <xdr:row>42</xdr:row>
      <xdr:rowOff>27940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121920</xdr:rowOff>
    </xdr:from>
    <xdr:to>
      <xdr:col>15</xdr:col>
      <xdr:colOff>133350</xdr:colOff>
      <xdr:row>42</xdr:row>
      <xdr:rowOff>52070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121920</xdr:rowOff>
    </xdr:from>
    <xdr:to>
      <xdr:col>11</xdr:col>
      <xdr:colOff>82550</xdr:colOff>
      <xdr:row>42</xdr:row>
      <xdr:rowOff>52070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36847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121920</xdr:rowOff>
    </xdr:from>
    <xdr:to>
      <xdr:col>7</xdr:col>
      <xdr:colOff>31750</xdr:colOff>
      <xdr:row>42</xdr:row>
      <xdr:rowOff>52070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36847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年度比</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ポイント減となり、類似団体平均値よりも</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ポイント下回っていることから健全な比率となっている。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比率改善の要因としては、普通交付税の追加交付や地方消費税交付金の上振れによって経常一般財源が</a:t>
          </a:r>
          <a:r>
            <a:rPr kumimoji="1" lang="en-US" altLang="ja-JP" sz="1200">
              <a:latin typeface="ＭＳ Ｐゴシック" panose="020B0600070205080204" pitchFamily="50" charset="-128"/>
              <a:ea typeface="ＭＳ Ｐゴシック" panose="020B0600070205080204" pitchFamily="50" charset="-128"/>
            </a:rPr>
            <a:t>786</a:t>
          </a:r>
          <a:r>
            <a:rPr kumimoji="1" lang="ja-JP" altLang="en-US" sz="1200">
              <a:latin typeface="ＭＳ Ｐゴシック" panose="020B0600070205080204" pitchFamily="50" charset="-128"/>
              <a:ea typeface="ＭＳ Ｐゴシック" panose="020B0600070205080204" pitchFamily="50" charset="-128"/>
            </a:rPr>
            <a:t>百万円の増となったことが挙げられる。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今後は、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令和元年度から事業会計に移行した下水道事業</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経営改善による繰出金の削減</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、全庁的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なデジタル技術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の活用等による事務の効率化を検討し、経常経費の削減を図り、現状比率の堅持に努めたい。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60</xdr:row>
      <xdr:rowOff>93769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215880"/>
          <a:ext cx="8382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60</xdr:row>
      <xdr:rowOff>93769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7674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107315</xdr:rowOff>
    </xdr:from>
    <xdr:to>
      <xdr:col>19</xdr:col>
      <xdr:colOff>184150</xdr:colOff>
      <xdr:row>61</xdr:row>
      <xdr:rowOff>37465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22242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33444</xdr:rowOff>
    </xdr:from>
    <xdr:to>
      <xdr:col>15</xdr:col>
      <xdr:colOff>82550</xdr:colOff>
      <xdr:row>60</xdr:row>
      <xdr:rowOff>89746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204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151554</xdr:rowOff>
    </xdr:from>
    <xdr:to>
      <xdr:col>15</xdr:col>
      <xdr:colOff>133350</xdr:colOff>
      <xdr:row>61</xdr:row>
      <xdr:rowOff>81704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66481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33444</xdr:rowOff>
    </xdr:from>
    <xdr:to>
      <xdr:col>11</xdr:col>
      <xdr:colOff>31750</xdr:colOff>
      <xdr:row>60</xdr:row>
      <xdr:rowOff>101812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320444"/>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123402</xdr:rowOff>
    </xdr:from>
    <xdr:to>
      <xdr:col>11</xdr:col>
      <xdr:colOff>82550</xdr:colOff>
      <xdr:row>61</xdr:row>
      <xdr:rowOff>53552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38329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67098</xdr:rowOff>
    </xdr:from>
    <xdr:to>
      <xdr:col>7</xdr:col>
      <xdr:colOff>31750</xdr:colOff>
      <xdr:row>60</xdr:row>
      <xdr:rowOff>168698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35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153475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49530</xdr:rowOff>
    </xdr:from>
    <xdr:to>
      <xdr:col>23</xdr:col>
      <xdr:colOff>184150</xdr:colOff>
      <xdr:row>59</xdr:row>
      <xdr:rowOff>151130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66057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42969</xdr:rowOff>
    </xdr:from>
    <xdr:to>
      <xdr:col>19</xdr:col>
      <xdr:colOff>184150</xdr:colOff>
      <xdr:row>60</xdr:row>
      <xdr:rowOff>144569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154746</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9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150723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154094</xdr:rowOff>
    </xdr:from>
    <xdr:to>
      <xdr:col>11</xdr:col>
      <xdr:colOff>82550</xdr:colOff>
      <xdr:row>60</xdr:row>
      <xdr:rowOff>84244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94421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51012</xdr:rowOff>
    </xdr:from>
    <xdr:to>
      <xdr:col>7</xdr:col>
      <xdr:colOff>31750</xdr:colOff>
      <xdr:row>60</xdr:row>
      <xdr:rowOff>152612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162789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年度比</a:t>
          </a:r>
          <a:r>
            <a:rPr kumimoji="1" lang="en-US" altLang="ja-JP" sz="1200">
              <a:latin typeface="ＭＳ Ｐゴシック" panose="020B0600070205080204" pitchFamily="50" charset="-128"/>
              <a:ea typeface="ＭＳ Ｐゴシック" panose="020B0600070205080204" pitchFamily="50" charset="-128"/>
            </a:rPr>
            <a:t>2,361</a:t>
          </a:r>
          <a:r>
            <a:rPr kumimoji="1" lang="ja-JP" altLang="en-US" sz="1200">
              <a:latin typeface="ＭＳ Ｐゴシック" panose="020B0600070205080204" pitchFamily="50" charset="-128"/>
              <a:ea typeface="ＭＳ Ｐゴシック" panose="020B0600070205080204" pitchFamily="50" charset="-128"/>
            </a:rPr>
            <a:t>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人減で概ね横ばいとなり、類似団体平均値よりも</a:t>
          </a:r>
          <a:r>
            <a:rPr kumimoji="1" lang="en-US" altLang="ja-JP" sz="1200">
              <a:latin typeface="ＭＳ Ｐゴシック" panose="020B0600070205080204" pitchFamily="50" charset="-128"/>
              <a:ea typeface="ＭＳ Ｐゴシック" panose="020B0600070205080204" pitchFamily="50" charset="-128"/>
            </a:rPr>
            <a:t>47,031</a:t>
          </a:r>
          <a:r>
            <a:rPr kumimoji="1" lang="ja-JP" altLang="en-US" sz="1200">
              <a:latin typeface="ＭＳ Ｐゴシック" panose="020B0600070205080204" pitchFamily="50" charset="-128"/>
              <a:ea typeface="ＭＳ Ｐゴシック" panose="020B0600070205080204" pitchFamily="50" charset="-128"/>
            </a:rPr>
            <a:t>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人下回っている。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人件費は、横ばいだったが、物件費は、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年度に臨時的に増加した小中学校のタブレット購入の減（△</a:t>
          </a:r>
          <a:r>
            <a:rPr kumimoji="1" lang="en-US" altLang="ja-JP" sz="1200">
              <a:latin typeface="ＭＳ Ｐゴシック" panose="020B0600070205080204" pitchFamily="50" charset="-128"/>
              <a:ea typeface="ＭＳ Ｐゴシック" panose="020B0600070205080204" pitchFamily="50" charset="-128"/>
            </a:rPr>
            <a:t>231</a:t>
          </a:r>
          <a:r>
            <a:rPr kumimoji="1" lang="ja-JP" altLang="en-US" sz="1200">
              <a:latin typeface="ＭＳ Ｐゴシック" panose="020B0600070205080204" pitchFamily="50" charset="-128"/>
              <a:ea typeface="ＭＳ Ｐゴシック" panose="020B0600070205080204" pitchFamily="50" charset="-128"/>
            </a:rPr>
            <a:t>百万円）や小中学校の新型コロナウイルス感染症ワクチン接種など衛生費委託料の増（</a:t>
          </a:r>
          <a:r>
            <a:rPr kumimoji="1" lang="en-US" altLang="ja-JP" sz="1200">
              <a:latin typeface="ＭＳ Ｐゴシック" panose="020B0600070205080204" pitchFamily="50" charset="-128"/>
              <a:ea typeface="ＭＳ Ｐゴシック" panose="020B0600070205080204" pitchFamily="50" charset="-128"/>
            </a:rPr>
            <a:t>+159</a:t>
          </a:r>
          <a:r>
            <a:rPr kumimoji="1" lang="ja-JP" altLang="en-US" sz="1200">
              <a:latin typeface="ＭＳ Ｐゴシック" panose="020B0600070205080204" pitchFamily="50" charset="-128"/>
              <a:ea typeface="ＭＳ Ｐゴシック" panose="020B0600070205080204" pitchFamily="50" charset="-128"/>
            </a:rPr>
            <a:t>百万円）によって、人口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人当たりとしては微減となった。</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公共施設等総合管理計画に基づく施設の統廃合、運営のアウトソーシング等の検討、人口減対策事業の取組みから現状水準の維持に努めたい。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62869</xdr:rowOff>
    </xdr:from>
    <xdr:to>
      <xdr:col>23</xdr:col>
      <xdr:colOff>133350</xdr:colOff>
      <xdr:row>82</xdr:row>
      <xdr:rowOff>67616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121769"/>
          <a:ext cx="8382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41015</xdr:rowOff>
    </xdr:from>
    <xdr:to>
      <xdr:col>19</xdr:col>
      <xdr:colOff>133350</xdr:colOff>
      <xdr:row>82</xdr:row>
      <xdr:rowOff>67616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99915"/>
          <a:ext cx="889000" cy="2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67570</xdr:rowOff>
    </xdr:from>
    <xdr:to>
      <xdr:col>19</xdr:col>
      <xdr:colOff>184150</xdr:colOff>
      <xdr:row>82</xdr:row>
      <xdr:rowOff>169170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153947</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1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29817</xdr:rowOff>
    </xdr:from>
    <xdr:to>
      <xdr:col>15</xdr:col>
      <xdr:colOff>82550</xdr:colOff>
      <xdr:row>82</xdr:row>
      <xdr:rowOff>41015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88717"/>
          <a:ext cx="889000" cy="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42005</xdr:rowOff>
    </xdr:from>
    <xdr:to>
      <xdr:col>15</xdr:col>
      <xdr:colOff>133350</xdr:colOff>
      <xdr:row>82</xdr:row>
      <xdr:rowOff>143605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128382</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8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29817</xdr:rowOff>
    </xdr:from>
    <xdr:to>
      <xdr:col>11</xdr:col>
      <xdr:colOff>31750</xdr:colOff>
      <xdr:row>82</xdr:row>
      <xdr:rowOff>37841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088717"/>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25575</xdr:rowOff>
    </xdr:from>
    <xdr:to>
      <xdr:col>11</xdr:col>
      <xdr:colOff>82550</xdr:colOff>
      <xdr:row>82</xdr:row>
      <xdr:rowOff>127175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8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111952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7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8877</xdr:rowOff>
    </xdr:from>
    <xdr:to>
      <xdr:col>7</xdr:col>
      <xdr:colOff>31750</xdr:colOff>
      <xdr:row>82</xdr:row>
      <xdr:rowOff>110477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6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95254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5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12069</xdr:rowOff>
    </xdr:from>
    <xdr:to>
      <xdr:col>23</xdr:col>
      <xdr:colOff>184150</xdr:colOff>
      <xdr:row>82</xdr:row>
      <xdr:rowOff>113669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7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104796</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9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16816</xdr:rowOff>
    </xdr:from>
    <xdr:to>
      <xdr:col>19</xdr:col>
      <xdr:colOff>184150</xdr:colOff>
      <xdr:row>82</xdr:row>
      <xdr:rowOff>118416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7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128593</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4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161665</xdr:rowOff>
    </xdr:from>
    <xdr:to>
      <xdr:col>15</xdr:col>
      <xdr:colOff>133350</xdr:colOff>
      <xdr:row>82</xdr:row>
      <xdr:rowOff>91815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101992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8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150467</xdr:rowOff>
    </xdr:from>
    <xdr:to>
      <xdr:col>11</xdr:col>
      <xdr:colOff>82550</xdr:colOff>
      <xdr:row>82</xdr:row>
      <xdr:rowOff>80617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3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90794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0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158491</xdr:rowOff>
    </xdr:from>
    <xdr:to>
      <xdr:col>7</xdr:col>
      <xdr:colOff>31750</xdr:colOff>
      <xdr:row>82</xdr:row>
      <xdr:rowOff>88641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98818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ポイント下回っており、順位も高いものとなった。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これは、給与体系の低い新卒採用者が増えていることに起因するものである。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類似団体平均や国の制度改正、地方財政計画をはじめとした動向を注視し、「人事評価制度」の効果的な運用によって指数だけではなくバランスのとれた質の高い給与体系を目指したい。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45155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618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149578</xdr:rowOff>
    </xdr:from>
    <xdr:to>
      <xdr:col>77</xdr:col>
      <xdr:colOff>44450</xdr:colOff>
      <xdr:row>85</xdr:row>
      <xdr:rowOff>45155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5513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168628</xdr:rowOff>
    </xdr:from>
    <xdr:to>
      <xdr:col>77</xdr:col>
      <xdr:colOff>95250</xdr:colOff>
      <xdr:row>86</xdr:row>
      <xdr:rowOff>98778</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149578</xdr:rowOff>
    </xdr:from>
    <xdr:to>
      <xdr:col>72</xdr:col>
      <xdr:colOff>203200</xdr:colOff>
      <xdr:row>85</xdr:row>
      <xdr:rowOff>18345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5513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85</xdr:row>
      <xdr:rowOff>18345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5111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168628</xdr:rowOff>
    </xdr:from>
    <xdr:to>
      <xdr:col>68</xdr:col>
      <xdr:colOff>203200</xdr:colOff>
      <xdr:row>86</xdr:row>
      <xdr:rowOff>98778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10882</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98778</xdr:rowOff>
    </xdr:from>
    <xdr:to>
      <xdr:col>73</xdr:col>
      <xdr:colOff>44450</xdr:colOff>
      <xdr:row>85</xdr:row>
      <xdr:rowOff>28928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年度比</a:t>
          </a:r>
          <a:r>
            <a:rPr kumimoji="1" lang="en-US" altLang="ja-JP" sz="1200">
              <a:latin typeface="ＭＳ Ｐゴシック" panose="020B0600070205080204" pitchFamily="50" charset="-128"/>
              <a:ea typeface="ＭＳ Ｐゴシック" panose="020B0600070205080204" pitchFamily="50" charset="-128"/>
            </a:rPr>
            <a:t>0.13</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千人増となったものの、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く早期退職者の勧奨、新規採用者の抑制によって人口が減少する中でも一定の水準を保持していると考えるが、職員年齢構成の偏在化を解消するための職員補充を行ったため、比率が上昇したと考え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人員の適正化は引き続き必要なため、「阿賀野市総合計画」に基づく事業遂行の中で、事業毎の事務量の把握を行い人員配分の最適化につなげ、職員数の抑制に努めたい。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123069</xdr:rowOff>
    </xdr:from>
    <xdr:to>
      <xdr:col>81</xdr:col>
      <xdr:colOff>44450</xdr:colOff>
      <xdr:row>60</xdr:row>
      <xdr:rowOff>138006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10069"/>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108131</xdr:rowOff>
    </xdr:from>
    <xdr:to>
      <xdr:col>77</xdr:col>
      <xdr:colOff>44450</xdr:colOff>
      <xdr:row>60</xdr:row>
      <xdr:rowOff>123069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9513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41245</xdr:rowOff>
    </xdr:from>
    <xdr:to>
      <xdr:col>77</xdr:col>
      <xdr:colOff>95250</xdr:colOff>
      <xdr:row>60</xdr:row>
      <xdr:rowOff>142845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153022</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09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96641</xdr:rowOff>
    </xdr:from>
    <xdr:to>
      <xdr:col>72</xdr:col>
      <xdr:colOff>203200</xdr:colOff>
      <xdr:row>60</xdr:row>
      <xdr:rowOff>108131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8364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36649</xdr:rowOff>
    </xdr:from>
    <xdr:to>
      <xdr:col>73</xdr:col>
      <xdr:colOff>44450</xdr:colOff>
      <xdr:row>60</xdr:row>
      <xdr:rowOff>138249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148426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72511</xdr:rowOff>
    </xdr:from>
    <xdr:to>
      <xdr:col>68</xdr:col>
      <xdr:colOff>152400</xdr:colOff>
      <xdr:row>60</xdr:row>
      <xdr:rowOff>96641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5951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2177</xdr:rowOff>
    </xdr:from>
    <xdr:to>
      <xdr:col>68</xdr:col>
      <xdr:colOff>203200</xdr:colOff>
      <xdr:row>60</xdr:row>
      <xdr:rowOff>103777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113954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103612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87206</xdr:rowOff>
    </xdr:from>
    <xdr:to>
      <xdr:col>81</xdr:col>
      <xdr:colOff>95250</xdr:colOff>
      <xdr:row>61</xdr:row>
      <xdr:rowOff>17356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103733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72269</xdr:rowOff>
    </xdr:from>
    <xdr:to>
      <xdr:col>77</xdr:col>
      <xdr:colOff>95250</xdr:colOff>
      <xdr:row>61</xdr:row>
      <xdr:rowOff>2419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158646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45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57331</xdr:rowOff>
    </xdr:from>
    <xdr:to>
      <xdr:col>73</xdr:col>
      <xdr:colOff>44450</xdr:colOff>
      <xdr:row>60</xdr:row>
      <xdr:rowOff>158931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143708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45841</xdr:rowOff>
    </xdr:from>
    <xdr:to>
      <xdr:col>68</xdr:col>
      <xdr:colOff>203200</xdr:colOff>
      <xdr:row>60</xdr:row>
      <xdr:rowOff>147441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132218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1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21711</xdr:rowOff>
    </xdr:from>
    <xdr:to>
      <xdr:col>64</xdr:col>
      <xdr:colOff>152400</xdr:colOff>
      <xdr:row>60</xdr:row>
      <xdr:rowOff>123311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108088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3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年度比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ポイント増となったものの、類似団体平均値を</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要因としては、病院建設事業での借入金における元金据置終了等により、元利償還金が</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年度から増加（</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百万円）したことが挙げられる。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今後も、新規発行債の抑制と、「阿賀野市総合計画」に基づく計画的な事業展開により比率上昇の抑制を目指したい。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3916</xdr:rowOff>
    </xdr:from>
    <xdr:to>
      <xdr:col>81</xdr:col>
      <xdr:colOff>44450</xdr:colOff>
      <xdr:row>37</xdr:row>
      <xdr:rowOff>7938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34756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3916</xdr:rowOff>
    </xdr:from>
    <xdr:to>
      <xdr:col>77</xdr:col>
      <xdr:colOff>44450</xdr:colOff>
      <xdr:row>37</xdr:row>
      <xdr:rowOff>15981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475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126577</xdr:rowOff>
    </xdr:from>
    <xdr:to>
      <xdr:col>77</xdr:col>
      <xdr:colOff>95250</xdr:colOff>
      <xdr:row>37</xdr:row>
      <xdr:rowOff>56727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2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41504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385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15981</xdr:rowOff>
    </xdr:from>
    <xdr:to>
      <xdr:col>72</xdr:col>
      <xdr:colOff>203200</xdr:colOff>
      <xdr:row>37</xdr:row>
      <xdr:rowOff>50165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59631"/>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128588</xdr:rowOff>
    </xdr:from>
    <xdr:to>
      <xdr:col>73</xdr:col>
      <xdr:colOff>44450</xdr:colOff>
      <xdr:row>37</xdr:row>
      <xdr:rowOff>58738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68915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50165</xdr:rowOff>
    </xdr:from>
    <xdr:to>
      <xdr:col>68</xdr:col>
      <xdr:colOff>152400</xdr:colOff>
      <xdr:row>37</xdr:row>
      <xdr:rowOff>86360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938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128588</xdr:rowOff>
    </xdr:from>
    <xdr:to>
      <xdr:col>81</xdr:col>
      <xdr:colOff>95250</xdr:colOff>
      <xdr:row>37</xdr:row>
      <xdr:rowOff>58738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145115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124566</xdr:rowOff>
    </xdr:from>
    <xdr:to>
      <xdr:col>77</xdr:col>
      <xdr:colOff>95250</xdr:colOff>
      <xdr:row>37</xdr:row>
      <xdr:rowOff>54716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64893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6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136631</xdr:rowOff>
    </xdr:from>
    <xdr:to>
      <xdr:col>73</xdr:col>
      <xdr:colOff>44450</xdr:colOff>
      <xdr:row>37</xdr:row>
      <xdr:rowOff>66781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51558</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9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170815</xdr:rowOff>
    </xdr:from>
    <xdr:to>
      <xdr:col>68</xdr:col>
      <xdr:colOff>203200</xdr:colOff>
      <xdr:row>37</xdr:row>
      <xdr:rowOff>100965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85742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35560</xdr:rowOff>
    </xdr:from>
    <xdr:to>
      <xdr:col>64</xdr:col>
      <xdr:colOff>152400</xdr:colOff>
      <xdr:row>37</xdr:row>
      <xdr:rowOff>137160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121937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年度比</a:t>
          </a:r>
          <a:r>
            <a:rPr kumimoji="1" lang="en-US" altLang="ja-JP" sz="1200">
              <a:latin typeface="ＭＳ Ｐゴシック" panose="020B0600070205080204" pitchFamily="50" charset="-128"/>
              <a:ea typeface="ＭＳ Ｐゴシック" panose="020B0600070205080204" pitchFamily="50" charset="-128"/>
            </a:rPr>
            <a:t>27.6</a:t>
          </a:r>
          <a:r>
            <a:rPr kumimoji="1" lang="ja-JP" altLang="en-US" sz="1200">
              <a:latin typeface="ＭＳ Ｐゴシック" panose="020B0600070205080204" pitchFamily="50" charset="-128"/>
              <a:ea typeface="ＭＳ Ｐゴシック" panose="020B0600070205080204" pitchFamily="50" charset="-128"/>
            </a:rPr>
            <a:t>ポイント減となり、比率が改善したものの、類似団体平均値を大きく上回る状況である。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比率改善の要因は、地方債残高の減少や基金残高の増加等が挙げられる。</a:t>
          </a:r>
          <a:endParaRPr kumimoji="1" lang="en-US" altLang="ja-JP" sz="120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を上回る主な要因としては、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年度に整備完了した市立病院建設事業債について、利用料金制による指定管理施設のため一般会計が実質的に償還金を負担していることが挙げられる。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今後も、「阿賀野市総合計画」に基づく計画的で堅実な事業展開と借入により比率の低下を目指したい。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2159</xdr:rowOff>
    </xdr:from>
    <xdr:to>
      <xdr:col>81</xdr:col>
      <xdr:colOff>44450</xdr:colOff>
      <xdr:row>17</xdr:row>
      <xdr:rowOff>135357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916809"/>
          <a:ext cx="8382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135357</xdr:rowOff>
    </xdr:from>
    <xdr:to>
      <xdr:col>77</xdr:col>
      <xdr:colOff>44450</xdr:colOff>
      <xdr:row>18</xdr:row>
      <xdr:rowOff>17475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050007"/>
          <a:ext cx="8890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69977</xdr:rowOff>
    </xdr:from>
    <xdr:to>
      <xdr:col>77</xdr:col>
      <xdr:colOff>95250</xdr:colOff>
      <xdr:row>15</xdr:row>
      <xdr:rowOff>127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10304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39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17475</xdr:rowOff>
    </xdr:from>
    <xdr:to>
      <xdr:col>72</xdr:col>
      <xdr:colOff>203200</xdr:colOff>
      <xdr:row>18</xdr:row>
      <xdr:rowOff>78765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103575"/>
          <a:ext cx="889000" cy="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71907</xdr:rowOff>
    </xdr:from>
    <xdr:to>
      <xdr:col>73</xdr:col>
      <xdr:colOff>44450</xdr:colOff>
      <xdr:row>15</xdr:row>
      <xdr:rowOff>2057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7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12234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4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78765</xdr:rowOff>
    </xdr:from>
    <xdr:to>
      <xdr:col>68</xdr:col>
      <xdr:colOff>152400</xdr:colOff>
      <xdr:row>18</xdr:row>
      <xdr:rowOff>108687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164865"/>
          <a:ext cx="889000" cy="2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73838</xdr:rowOff>
    </xdr:from>
    <xdr:to>
      <xdr:col>68</xdr:col>
      <xdr:colOff>203200</xdr:colOff>
      <xdr:row>15</xdr:row>
      <xdr:rowOff>3988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7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14165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4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91694</xdr:rowOff>
    </xdr:from>
    <xdr:to>
      <xdr:col>64</xdr:col>
      <xdr:colOff>152400</xdr:colOff>
      <xdr:row>15</xdr:row>
      <xdr:rowOff>21844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32021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122809</xdr:rowOff>
    </xdr:from>
    <xdr:to>
      <xdr:col>81</xdr:col>
      <xdr:colOff>95250</xdr:colOff>
      <xdr:row>17</xdr:row>
      <xdr:rowOff>52959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8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94886</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83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84557</xdr:rowOff>
    </xdr:from>
    <xdr:to>
      <xdr:col>77</xdr:col>
      <xdr:colOff>95250</xdr:colOff>
      <xdr:row>18</xdr:row>
      <xdr:rowOff>14707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9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170934</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085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138125</xdr:rowOff>
    </xdr:from>
    <xdr:to>
      <xdr:col>73</xdr:col>
      <xdr:colOff>44450</xdr:colOff>
      <xdr:row>18</xdr:row>
      <xdr:rowOff>68275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0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53052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13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27965</xdr:rowOff>
    </xdr:from>
    <xdr:to>
      <xdr:col>68</xdr:col>
      <xdr:colOff>203200</xdr:colOff>
      <xdr:row>18</xdr:row>
      <xdr:rowOff>129565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11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114342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20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57887</xdr:rowOff>
    </xdr:from>
    <xdr:to>
      <xdr:col>64</xdr:col>
      <xdr:colOff>152400</xdr:colOff>
      <xdr:row>18</xdr:row>
      <xdr:rowOff>159487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14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144264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23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40,860
40,597
192.74
24,647,240
23,279,950
921,627
13,399,142
20,729,383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となり、類似団体平均値を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回っている。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「阿賀野市総合計画」での事業遂行と連動し、事務量の的確な把握を行い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、会計年度任用職員を含めた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人員配分の最適化へ取り組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んだことで、比率が改善した。引き続き、類似団体平均値を下回る水準を堅持するよう努めたい。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839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8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8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9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年度比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ポイント減となったが、類似団体平均値を</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減少要因としては、小中学校のタブレット購入費の皆減などが挙げられる。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類似団体平均値に向けて比率を改善するため、委託料の委託内容見直しなど物件費全体の抑制を図りたい。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19</xdr:row>
      <xdr:rowOff>57150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251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57150</xdr:rowOff>
    </xdr:from>
    <xdr:to>
      <xdr:col>78</xdr:col>
      <xdr:colOff>69850</xdr:colOff>
      <xdr:row>19</xdr:row>
      <xdr:rowOff>133350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14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12700</xdr:rowOff>
    </xdr:from>
    <xdr:to>
      <xdr:col>78</xdr:col>
      <xdr:colOff>120650</xdr:colOff>
      <xdr:row>18</xdr:row>
      <xdr:rowOff>114300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9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165100</xdr:rowOff>
    </xdr:from>
    <xdr:to>
      <xdr:col>73</xdr:col>
      <xdr:colOff>180975</xdr:colOff>
      <xdr:row>19</xdr:row>
      <xdr:rowOff>133350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51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127000</xdr:rowOff>
    </xdr:from>
    <xdr:to>
      <xdr:col>74</xdr:col>
      <xdr:colOff>31750</xdr:colOff>
      <xdr:row>19</xdr:row>
      <xdr:rowOff>57150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76200</xdr:rowOff>
    </xdr:from>
    <xdr:to>
      <xdr:col>69</xdr:col>
      <xdr:colOff>92075</xdr:colOff>
      <xdr:row>18</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62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101600</xdr:rowOff>
    </xdr:from>
    <xdr:to>
      <xdr:col>69</xdr:col>
      <xdr:colOff>142875</xdr:colOff>
      <xdr:row>19</xdr:row>
      <xdr:rowOff>31750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41927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6350</xdr:rowOff>
    </xdr:from>
    <xdr:to>
      <xdr:col>78</xdr:col>
      <xdr:colOff>120650</xdr:colOff>
      <xdr:row>19</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92727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5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82550</xdr:rowOff>
    </xdr:from>
    <xdr:to>
      <xdr:col>74</xdr:col>
      <xdr:colOff>31750</xdr:colOff>
      <xdr:row>20</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114300</xdr:rowOff>
    </xdr:from>
    <xdr:to>
      <xdr:col>69</xdr:col>
      <xdr:colOff>142875</xdr:colOff>
      <xdr:row>19</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ポイント減となり、類似団体平均値と概ね同ポイントとなった。</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減少要因としては、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子育て世帯臨時特例給付金等の新型コロナウイルス対策経費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加によって扶助費全体は増加（</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+867</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しているものの、普通交付税の追加交付等により経常一般財源が増加した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ことが挙げられる。</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介護給付費や児童福祉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関連経費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での増加を見込むため、積極的な受診勧奨や「介護保険計画」に基づく介護予防活動等により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、現状の水準を堅持するよう努めたい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58</xdr:row>
      <xdr:rowOff>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15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58</xdr:row>
      <xdr:rowOff>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6350</xdr:rowOff>
    </xdr:from>
    <xdr:to>
      <xdr:col>15</xdr:col>
      <xdr:colOff>149225</xdr:colOff>
      <xdr:row>57</xdr:row>
      <xdr:rowOff>107950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57</xdr:row>
      <xdr:rowOff>133350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127000</xdr:rowOff>
    </xdr:from>
    <xdr:to>
      <xdr:col>11</xdr:col>
      <xdr:colOff>60325</xdr:colOff>
      <xdr:row>57</xdr:row>
      <xdr:rowOff>57150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82550</xdr:rowOff>
    </xdr:from>
    <xdr:to>
      <xdr:col>6</xdr:col>
      <xdr:colOff>171450</xdr:colOff>
      <xdr:row>58</xdr:row>
      <xdr:rowOff>12700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年度比で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要因としては、経常経費としての下水道事業会計繰出金（出資金）が挙げられる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なお、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年度の減少については、下水道事業が公営企業会計に移行したことに伴う下水道事業会計繰出金の性質区分変更のためである。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今後は、特別会計への繰出金の減少を目指し、比率の抑制を図りたい。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73116</xdr:rowOff>
    </xdr:from>
    <xdr:to>
      <xdr:col>82</xdr:col>
      <xdr:colOff>107950</xdr:colOff>
      <xdr:row>55</xdr:row>
      <xdr:rowOff>86178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0286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33927</xdr:rowOff>
    </xdr:from>
    <xdr:to>
      <xdr:col>78</xdr:col>
      <xdr:colOff>69850</xdr:colOff>
      <xdr:row>55</xdr:row>
      <xdr:rowOff>86178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636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33927</xdr:rowOff>
    </xdr:from>
    <xdr:to>
      <xdr:col>73</xdr:col>
      <xdr:colOff>180975</xdr:colOff>
      <xdr:row>57</xdr:row>
      <xdr:rowOff>135165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63677"/>
          <a:ext cx="889000" cy="44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57</xdr:row>
      <xdr:rowOff>148227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078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22316</xdr:rowOff>
    </xdr:from>
    <xdr:to>
      <xdr:col>82</xdr:col>
      <xdr:colOff>158750</xdr:colOff>
      <xdr:row>55</xdr:row>
      <xdr:rowOff>123916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38843</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9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154577</xdr:rowOff>
    </xdr:from>
    <xdr:to>
      <xdr:col>74</xdr:col>
      <xdr:colOff>31750</xdr:colOff>
      <xdr:row>55</xdr:row>
      <xdr:rowOff>84727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94904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増となったが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要因としては、経常経費としての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病院</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事業会計繰出金が挙げられる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年度の増加については、下水道事業が公営企業会計に移行したことに伴う下水道事業会計繰出金の性質区分変更のためである。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病院事業及び</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下水道事業で</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進めている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経営改善に</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向けた取組で</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繰出金の削減等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比率の抑制を図りたい。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35560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84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49276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108712</xdr:rowOff>
    </xdr:from>
    <xdr:to>
      <xdr:col>73</xdr:col>
      <xdr:colOff>180975</xdr:colOff>
      <xdr:row>36</xdr:row>
      <xdr:rowOff>49276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38012"/>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154432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9380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103632</xdr:rowOff>
    </xdr:from>
    <xdr:to>
      <xdr:col>65</xdr:col>
      <xdr:colOff>53975</xdr:colOff>
      <xdr:row>35</xdr:row>
      <xdr:rowOff>33782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43959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年度から「公債費負担適正化計画」に基づき、起債の抑制と繰上償還を行った成果で一定の水準を堅持しており、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年度は類似団体平均値を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学校施設耐震化や新病院建設事業での借入金の元金償還据置が段階的に終了し、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公債費は増加しているものの、普通交付税の追加交付等により経常一般財源が増加したため、</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今後も、新規借入の抑制を図り、計画的で堅実な事業展開を行い現状水準の堅持に努めたい。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124714</xdr:rowOff>
    </xdr:from>
    <xdr:to>
      <xdr:col>24</xdr:col>
      <xdr:colOff>25400</xdr:colOff>
      <xdr:row>75</xdr:row>
      <xdr:rowOff>138430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834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127000</xdr:rowOff>
    </xdr:from>
    <xdr:to>
      <xdr:col>19</xdr:col>
      <xdr:colOff>187325</xdr:colOff>
      <xdr:row>75</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85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101346</xdr:rowOff>
    </xdr:from>
    <xdr:to>
      <xdr:col>20</xdr:col>
      <xdr:colOff>38100</xdr:colOff>
      <xdr:row>76</xdr:row>
      <xdr:rowOff>31496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16273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117856</xdr:rowOff>
    </xdr:from>
    <xdr:to>
      <xdr:col>15</xdr:col>
      <xdr:colOff>98425</xdr:colOff>
      <xdr:row>75</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766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105918</xdr:rowOff>
    </xdr:from>
    <xdr:to>
      <xdr:col>15</xdr:col>
      <xdr:colOff>149225</xdr:colOff>
      <xdr:row>76</xdr:row>
      <xdr:rowOff>36069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20845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117856</xdr:rowOff>
    </xdr:from>
    <xdr:to>
      <xdr:col>11</xdr:col>
      <xdr:colOff>9525</xdr:colOff>
      <xdr:row>75</xdr:row>
      <xdr:rowOff>133858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7660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103632</xdr:rowOff>
    </xdr:from>
    <xdr:to>
      <xdr:col>11</xdr:col>
      <xdr:colOff>60325</xdr:colOff>
      <xdr:row>76</xdr:row>
      <xdr:rowOff>33781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62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18559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4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103632</xdr:rowOff>
    </xdr:from>
    <xdr:to>
      <xdr:col>6</xdr:col>
      <xdr:colOff>171450</xdr:colOff>
      <xdr:row>76</xdr:row>
      <xdr:rowOff>33781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62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18559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4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73914</xdr:rowOff>
    </xdr:from>
    <xdr:to>
      <xdr:col>24</xdr:col>
      <xdr:colOff>76200</xdr:colOff>
      <xdr:row>76</xdr:row>
      <xdr:rowOff>4065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90441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76200</xdr:rowOff>
    </xdr:from>
    <xdr:to>
      <xdr:col>15</xdr:col>
      <xdr:colOff>149225</xdr:colOff>
      <xdr:row>76</xdr:row>
      <xdr:rowOff>6350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67056</xdr:rowOff>
    </xdr:from>
    <xdr:to>
      <xdr:col>11</xdr:col>
      <xdr:colOff>60325</xdr:colOff>
      <xdr:row>75</xdr:row>
      <xdr:rowOff>168656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7383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9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83058</xdr:rowOff>
    </xdr:from>
    <xdr:to>
      <xdr:col>6</xdr:col>
      <xdr:colOff>171450</xdr:colOff>
      <xdr:row>76</xdr:row>
      <xdr:rowOff>13208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23385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経常的事業費が増加（経常経費充当一財（公債費を除く）</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百万円）したものの、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各種交付金や交付税等の増加により経常一財が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786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百万円増加したため、</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年度比で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ポイント減となり、類似団体平均を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予算の物件費抑制や「公共施設等総合管理計画」に基づく施設再編、運営のアウトソーシングによる経常経費抑制と合わせて、経済活性化や人口減対策事業の遂行で税収等の経常一般財源を確保するなど、両側面から比率の低下を図りた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79</xdr:row>
      <xdr:rowOff>33274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1780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33274</xdr:rowOff>
    </xdr:from>
    <xdr:to>
      <xdr:col>78</xdr:col>
      <xdr:colOff>69850</xdr:colOff>
      <xdr:row>79</xdr:row>
      <xdr:rowOff>51563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5778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28194</xdr:rowOff>
    </xdr:from>
    <xdr:to>
      <xdr:col>78</xdr:col>
      <xdr:colOff>120650</xdr:colOff>
      <xdr:row>79</xdr:row>
      <xdr:rowOff>129794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57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114571</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51563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5503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69342</xdr:rowOff>
    </xdr:from>
    <xdr:to>
      <xdr:col>74</xdr:col>
      <xdr:colOff>31750</xdr:colOff>
      <xdr:row>79</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1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xdr:rowOff>
    </xdr:from>
    <xdr:to>
      <xdr:col>69</xdr:col>
      <xdr:colOff>92075</xdr:colOff>
      <xdr:row>79</xdr:row>
      <xdr:rowOff>51563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5503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41911</xdr:rowOff>
    </xdr:from>
    <xdr:to>
      <xdr:col>69</xdr:col>
      <xdr:colOff>142875</xdr:colOff>
      <xdr:row>79</xdr:row>
      <xdr:rowOff>143511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89679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10431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1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153924</xdr:rowOff>
    </xdr:from>
    <xdr:to>
      <xdr:col>78</xdr:col>
      <xdr:colOff>120650</xdr:colOff>
      <xdr:row>79</xdr:row>
      <xdr:rowOff>84074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94251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95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763</xdr:rowOff>
    </xdr:from>
    <xdr:to>
      <xdr:col>74</xdr:col>
      <xdr:colOff>31750</xdr:colOff>
      <xdr:row>79</xdr:row>
      <xdr:rowOff>102363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112540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66819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6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763</xdr:rowOff>
    </xdr:from>
    <xdr:to>
      <xdr:col>65</xdr:col>
      <xdr:colOff>53975</xdr:colOff>
      <xdr:row>79</xdr:row>
      <xdr:rowOff>102363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87140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107290</xdr:rowOff>
    </xdr:from>
    <xdr:to>
      <xdr:col>29</xdr:col>
      <xdr:colOff>127000</xdr:colOff>
      <xdr:row>18</xdr:row>
      <xdr:rowOff>122238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41015"/>
          <a:ext cx="647700" cy="14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114783</xdr:rowOff>
    </xdr:from>
    <xdr:to>
      <xdr:col>26</xdr:col>
      <xdr:colOff>50800</xdr:colOff>
      <xdr:row>18</xdr:row>
      <xdr:rowOff>122238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48508"/>
          <a:ext cx="698500" cy="7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168135</xdr:rowOff>
    </xdr:from>
    <xdr:to>
      <xdr:col>26</xdr:col>
      <xdr:colOff>101600</xdr:colOff>
      <xdr:row>17</xdr:row>
      <xdr:rowOff>98285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8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108462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2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114783</xdr:rowOff>
    </xdr:from>
    <xdr:to>
      <xdr:col>22</xdr:col>
      <xdr:colOff>114300</xdr:colOff>
      <xdr:row>18</xdr:row>
      <xdr:rowOff>120409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48508"/>
          <a:ext cx="698500" cy="5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17310</xdr:rowOff>
    </xdr:from>
    <xdr:to>
      <xdr:col>22</xdr:col>
      <xdr:colOff>165100</xdr:colOff>
      <xdr:row>17</xdr:row>
      <xdr:rowOff>118910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9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129087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120409</xdr:rowOff>
    </xdr:from>
    <xdr:to>
      <xdr:col>18</xdr:col>
      <xdr:colOff>177800</xdr:colOff>
      <xdr:row>18</xdr:row>
      <xdr:rowOff>124930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54134"/>
          <a:ext cx="698500" cy="4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65646</xdr:rowOff>
    </xdr:from>
    <xdr:to>
      <xdr:col>19</xdr:col>
      <xdr:colOff>38100</xdr:colOff>
      <xdr:row>17</xdr:row>
      <xdr:rowOff>167246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7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5973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83680</xdr:rowOff>
    </xdr:from>
    <xdr:to>
      <xdr:col>15</xdr:col>
      <xdr:colOff>101600</xdr:colOff>
      <xdr:row>18</xdr:row>
      <xdr:rowOff>13830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24007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56490</xdr:rowOff>
    </xdr:from>
    <xdr:to>
      <xdr:col>29</xdr:col>
      <xdr:colOff>177800</xdr:colOff>
      <xdr:row>18</xdr:row>
      <xdr:rowOff>158090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9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28567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6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71438</xdr:rowOff>
    </xdr:from>
    <xdr:to>
      <xdr:col>26</xdr:col>
      <xdr:colOff>101600</xdr:colOff>
      <xdr:row>19</xdr:row>
      <xdr:rowOff>1588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05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157815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91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63983</xdr:rowOff>
    </xdr:from>
    <xdr:to>
      <xdr:col>22</xdr:col>
      <xdr:colOff>165100</xdr:colOff>
      <xdr:row>18</xdr:row>
      <xdr:rowOff>165583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7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150360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69609</xdr:rowOff>
    </xdr:from>
    <xdr:to>
      <xdr:col>19</xdr:col>
      <xdr:colOff>38100</xdr:colOff>
      <xdr:row>18</xdr:row>
      <xdr:rowOff>171209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03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155986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74130</xdr:rowOff>
    </xdr:from>
    <xdr:to>
      <xdr:col>15</xdr:col>
      <xdr:colOff>101600</xdr:colOff>
      <xdr:row>19</xdr:row>
      <xdr:rowOff>4280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07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160507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9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340318</xdr:rowOff>
    </xdr:from>
    <xdr:to>
      <xdr:col>29</xdr:col>
      <xdr:colOff>127000</xdr:colOff>
      <xdr:row>38</xdr:row>
      <xdr:rowOff>7599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65018"/>
          <a:ext cx="647700" cy="10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7599</xdr:rowOff>
    </xdr:from>
    <xdr:to>
      <xdr:col>26</xdr:col>
      <xdr:colOff>50800</xdr:colOff>
      <xdr:row>38</xdr:row>
      <xdr:rowOff>11264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75199"/>
          <a:ext cx="698500" cy="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293226</xdr:rowOff>
    </xdr:from>
    <xdr:to>
      <xdr:col>26</xdr:col>
      <xdr:colOff>101600</xdr:colOff>
      <xdr:row>38</xdr:row>
      <xdr:rowOff>51926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7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62103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86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10478</xdr:rowOff>
    </xdr:from>
    <xdr:to>
      <xdr:col>22</xdr:col>
      <xdr:colOff>114300</xdr:colOff>
      <xdr:row>38</xdr:row>
      <xdr:rowOff>11264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78078"/>
          <a:ext cx="698500" cy="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295694</xdr:rowOff>
    </xdr:from>
    <xdr:to>
      <xdr:col>22</xdr:col>
      <xdr:colOff>165100</xdr:colOff>
      <xdr:row>38</xdr:row>
      <xdr:rowOff>54394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20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64571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8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338181</xdr:rowOff>
    </xdr:from>
    <xdr:to>
      <xdr:col>18</xdr:col>
      <xdr:colOff>177800</xdr:colOff>
      <xdr:row>38</xdr:row>
      <xdr:rowOff>10478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62881"/>
          <a:ext cx="698500" cy="15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295203</xdr:rowOff>
    </xdr:from>
    <xdr:to>
      <xdr:col>19</xdr:col>
      <xdr:colOff>38100</xdr:colOff>
      <xdr:row>38</xdr:row>
      <xdr:rowOff>53903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19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64080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295126</xdr:rowOff>
    </xdr:from>
    <xdr:to>
      <xdr:col>15</xdr:col>
      <xdr:colOff>101600</xdr:colOff>
      <xdr:row>38</xdr:row>
      <xdr:rowOff>53826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19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38603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50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289518</xdr:rowOff>
    </xdr:from>
    <xdr:to>
      <xdr:col>29</xdr:col>
      <xdr:colOff>177800</xdr:colOff>
      <xdr:row>38</xdr:row>
      <xdr:rowOff>48218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1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261595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8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299699</xdr:rowOff>
    </xdr:from>
    <xdr:to>
      <xdr:col>26</xdr:col>
      <xdr:colOff>101600</xdr:colOff>
      <xdr:row>38</xdr:row>
      <xdr:rowOff>58399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2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43176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10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303364</xdr:rowOff>
    </xdr:from>
    <xdr:to>
      <xdr:col>22</xdr:col>
      <xdr:colOff>165100</xdr:colOff>
      <xdr:row>38</xdr:row>
      <xdr:rowOff>62064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2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46841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302578</xdr:rowOff>
    </xdr:from>
    <xdr:to>
      <xdr:col>19</xdr:col>
      <xdr:colOff>38100</xdr:colOff>
      <xdr:row>38</xdr:row>
      <xdr:rowOff>61278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27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46055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1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287381</xdr:rowOff>
    </xdr:from>
    <xdr:to>
      <xdr:col>15</xdr:col>
      <xdr:colOff>101600</xdr:colOff>
      <xdr:row>38</xdr:row>
      <xdr:rowOff>46081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12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56258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8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40,860
40,597
192.74
24,647,240
23,279,950
921,627
13,399,142
20,729,383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85204</xdr:rowOff>
    </xdr:from>
    <xdr:to>
      <xdr:col>24</xdr:col>
      <xdr:colOff>63500</xdr:colOff>
      <xdr:row>37</xdr:row>
      <xdr:rowOff>97879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28854"/>
          <a:ext cx="838200" cy="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97879</xdr:rowOff>
    </xdr:from>
    <xdr:to>
      <xdr:col>19</xdr:col>
      <xdr:colOff>177800</xdr:colOff>
      <xdr:row>37</xdr:row>
      <xdr:rowOff>155283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41529"/>
          <a:ext cx="889000" cy="5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71501</xdr:rowOff>
    </xdr:from>
    <xdr:to>
      <xdr:col>20</xdr:col>
      <xdr:colOff>38100</xdr:colOff>
      <xdr:row>37</xdr:row>
      <xdr:rowOff>1651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18178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151498</xdr:rowOff>
    </xdr:from>
    <xdr:to>
      <xdr:col>15</xdr:col>
      <xdr:colOff>50800</xdr:colOff>
      <xdr:row>37</xdr:row>
      <xdr:rowOff>155283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95148"/>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166205</xdr:rowOff>
    </xdr:from>
    <xdr:to>
      <xdr:col>15</xdr:col>
      <xdr:colOff>101600</xdr:colOff>
      <xdr:row>37</xdr:row>
      <xdr:rowOff>96355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3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112882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149962</xdr:rowOff>
    </xdr:from>
    <xdr:to>
      <xdr:col>10</xdr:col>
      <xdr:colOff>114300</xdr:colOff>
      <xdr:row>37</xdr:row>
      <xdr:rowOff>151498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93612"/>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39446</xdr:rowOff>
    </xdr:from>
    <xdr:to>
      <xdr:col>10</xdr:col>
      <xdr:colOff>165100</xdr:colOff>
      <xdr:row>37</xdr:row>
      <xdr:rowOff>141046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157573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52438</xdr:rowOff>
    </xdr:from>
    <xdr:to>
      <xdr:col>6</xdr:col>
      <xdr:colOff>38100</xdr:colOff>
      <xdr:row>37</xdr:row>
      <xdr:rowOff>154038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170565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7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34404</xdr:rowOff>
    </xdr:from>
    <xdr:to>
      <xdr:col>24</xdr:col>
      <xdr:colOff>114300</xdr:colOff>
      <xdr:row>37</xdr:row>
      <xdr:rowOff>136004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12831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47079</xdr:rowOff>
    </xdr:from>
    <xdr:to>
      <xdr:col>20</xdr:col>
      <xdr:colOff>38100</xdr:colOff>
      <xdr:row>37</xdr:row>
      <xdr:rowOff>148679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139806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104483</xdr:rowOff>
    </xdr:from>
    <xdr:to>
      <xdr:col>15</xdr:col>
      <xdr:colOff>101600</xdr:colOff>
      <xdr:row>38</xdr:row>
      <xdr:rowOff>34633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25760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100698</xdr:rowOff>
    </xdr:from>
    <xdr:to>
      <xdr:col>10</xdr:col>
      <xdr:colOff>165100</xdr:colOff>
      <xdr:row>38</xdr:row>
      <xdr:rowOff>30848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21976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99162</xdr:rowOff>
    </xdr:from>
    <xdr:to>
      <xdr:col>6</xdr:col>
      <xdr:colOff>38100</xdr:colOff>
      <xdr:row>38</xdr:row>
      <xdr:rowOff>29311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28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20438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146403</xdr:rowOff>
    </xdr:from>
    <xdr:to>
      <xdr:col>24</xdr:col>
      <xdr:colOff>63500</xdr:colOff>
      <xdr:row>57</xdr:row>
      <xdr:rowOff>147443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919053"/>
          <a:ext cx="8382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146403</xdr:rowOff>
    </xdr:from>
    <xdr:to>
      <xdr:col>19</xdr:col>
      <xdr:colOff>177800</xdr:colOff>
      <xdr:row>57</xdr:row>
      <xdr:rowOff>152913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19053"/>
          <a:ext cx="8890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57394</xdr:rowOff>
    </xdr:from>
    <xdr:to>
      <xdr:col>20</xdr:col>
      <xdr:colOff>38100</xdr:colOff>
      <xdr:row>57</xdr:row>
      <xdr:rowOff>158994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3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4071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152913</xdr:rowOff>
    </xdr:from>
    <xdr:to>
      <xdr:col>15</xdr:col>
      <xdr:colOff>50800</xdr:colOff>
      <xdr:row>57</xdr:row>
      <xdr:rowOff>167118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25563"/>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61164</xdr:rowOff>
    </xdr:from>
    <xdr:to>
      <xdr:col>15</xdr:col>
      <xdr:colOff>101600</xdr:colOff>
      <xdr:row>57</xdr:row>
      <xdr:rowOff>162764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7841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167118</xdr:rowOff>
    </xdr:from>
    <xdr:to>
      <xdr:col>10</xdr:col>
      <xdr:colOff>114300</xdr:colOff>
      <xdr:row>57</xdr:row>
      <xdr:rowOff>167779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39768"/>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74370</xdr:rowOff>
    </xdr:from>
    <xdr:to>
      <xdr:col>10</xdr:col>
      <xdr:colOff>165100</xdr:colOff>
      <xdr:row>58</xdr:row>
      <xdr:rowOff>4520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21047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92843</xdr:rowOff>
    </xdr:from>
    <xdr:to>
      <xdr:col>6</xdr:col>
      <xdr:colOff>38100</xdr:colOff>
      <xdr:row>58</xdr:row>
      <xdr:rowOff>22993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39520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96643</xdr:rowOff>
    </xdr:from>
    <xdr:to>
      <xdr:col>24</xdr:col>
      <xdr:colOff>114300</xdr:colOff>
      <xdr:row>58</xdr:row>
      <xdr:rowOff>26793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6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95603</xdr:rowOff>
    </xdr:from>
    <xdr:to>
      <xdr:col>20</xdr:col>
      <xdr:colOff>38100</xdr:colOff>
      <xdr:row>58</xdr:row>
      <xdr:rowOff>25753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6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16880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6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102113</xdr:rowOff>
    </xdr:from>
    <xdr:to>
      <xdr:col>15</xdr:col>
      <xdr:colOff>101600</xdr:colOff>
      <xdr:row>58</xdr:row>
      <xdr:rowOff>32263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7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23390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6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116318</xdr:rowOff>
    </xdr:from>
    <xdr:to>
      <xdr:col>10</xdr:col>
      <xdr:colOff>165100</xdr:colOff>
      <xdr:row>58</xdr:row>
      <xdr:rowOff>46468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8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37595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8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116979</xdr:rowOff>
    </xdr:from>
    <xdr:to>
      <xdr:col>6</xdr:col>
      <xdr:colOff>38100</xdr:colOff>
      <xdr:row>58</xdr:row>
      <xdr:rowOff>47129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8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38256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8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69650</xdr:rowOff>
    </xdr:from>
    <xdr:to>
      <xdr:col>24</xdr:col>
      <xdr:colOff>63500</xdr:colOff>
      <xdr:row>78</xdr:row>
      <xdr:rowOff>113672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42750"/>
          <a:ext cx="838200" cy="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69650</xdr:rowOff>
    </xdr:from>
    <xdr:to>
      <xdr:col>19</xdr:col>
      <xdr:colOff>177800</xdr:colOff>
      <xdr:row>78</xdr:row>
      <xdr:rowOff>167850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42750"/>
          <a:ext cx="889000" cy="9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59313</xdr:rowOff>
    </xdr:from>
    <xdr:to>
      <xdr:col>20</xdr:col>
      <xdr:colOff>38100</xdr:colOff>
      <xdr:row>78</xdr:row>
      <xdr:rowOff>160913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152040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2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153890</xdr:rowOff>
    </xdr:from>
    <xdr:to>
      <xdr:col>15</xdr:col>
      <xdr:colOff>50800</xdr:colOff>
      <xdr:row>78</xdr:row>
      <xdr:rowOff>167850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26990"/>
          <a:ext cx="8890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116250</xdr:rowOff>
    </xdr:from>
    <xdr:to>
      <xdr:col>15</xdr:col>
      <xdr:colOff>101600</xdr:colOff>
      <xdr:row>79</xdr:row>
      <xdr:rowOff>46400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62927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6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77456</xdr:rowOff>
    </xdr:from>
    <xdr:to>
      <xdr:col>10</xdr:col>
      <xdr:colOff>114300</xdr:colOff>
      <xdr:row>78</xdr:row>
      <xdr:rowOff>153890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50556"/>
          <a:ext cx="889000" cy="7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97701</xdr:rowOff>
    </xdr:from>
    <xdr:to>
      <xdr:col>10</xdr:col>
      <xdr:colOff>165100</xdr:colOff>
      <xdr:row>79</xdr:row>
      <xdr:rowOff>27851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44378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82646</xdr:rowOff>
    </xdr:from>
    <xdr:to>
      <xdr:col>6</xdr:col>
      <xdr:colOff>38100</xdr:colOff>
      <xdr:row>79</xdr:row>
      <xdr:rowOff>12796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5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3923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62872</xdr:rowOff>
    </xdr:from>
    <xdr:to>
      <xdr:col>24</xdr:col>
      <xdr:colOff>114300</xdr:colOff>
      <xdr:row>78</xdr:row>
      <xdr:rowOff>164472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41299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18850</xdr:rowOff>
    </xdr:from>
    <xdr:to>
      <xdr:col>20</xdr:col>
      <xdr:colOff>38100</xdr:colOff>
      <xdr:row>78</xdr:row>
      <xdr:rowOff>120450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9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136977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16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117050</xdr:rowOff>
    </xdr:from>
    <xdr:to>
      <xdr:col>15</xdr:col>
      <xdr:colOff>101600</xdr:colOff>
      <xdr:row>79</xdr:row>
      <xdr:rowOff>47200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38327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103090</xdr:rowOff>
    </xdr:from>
    <xdr:to>
      <xdr:col>10</xdr:col>
      <xdr:colOff>165100</xdr:colOff>
      <xdr:row>79</xdr:row>
      <xdr:rowOff>33240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7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24367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26656</xdr:rowOff>
    </xdr:from>
    <xdr:to>
      <xdr:col>6</xdr:col>
      <xdr:colOff>38100</xdr:colOff>
      <xdr:row>78</xdr:row>
      <xdr:rowOff>128256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9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144783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17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136454</xdr:rowOff>
    </xdr:from>
    <xdr:to>
      <xdr:col>24</xdr:col>
      <xdr:colOff>63500</xdr:colOff>
      <xdr:row>96</xdr:row>
      <xdr:rowOff>136689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24204"/>
          <a:ext cx="838200" cy="17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136689</xdr:rowOff>
    </xdr:from>
    <xdr:to>
      <xdr:col>19</xdr:col>
      <xdr:colOff>177800</xdr:colOff>
      <xdr:row>97</xdr:row>
      <xdr:rowOff>4993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95889"/>
          <a:ext cx="889000" cy="3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156009</xdr:rowOff>
    </xdr:from>
    <xdr:to>
      <xdr:col>20</xdr:col>
      <xdr:colOff>38100</xdr:colOff>
      <xdr:row>97</xdr:row>
      <xdr:rowOff>86159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15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77286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4993</xdr:rowOff>
    </xdr:from>
    <xdr:to>
      <xdr:col>15</xdr:col>
      <xdr:colOff>50800</xdr:colOff>
      <xdr:row>97</xdr:row>
      <xdr:rowOff>28829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35643"/>
          <a:ext cx="889000" cy="2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5073</xdr:rowOff>
    </xdr:from>
    <xdr:to>
      <xdr:col>15</xdr:col>
      <xdr:colOff>101600</xdr:colOff>
      <xdr:row>97</xdr:row>
      <xdr:rowOff>106673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97800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28829</xdr:rowOff>
    </xdr:from>
    <xdr:to>
      <xdr:col>10</xdr:col>
      <xdr:colOff>114300</xdr:colOff>
      <xdr:row>97</xdr:row>
      <xdr:rowOff>81711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59479"/>
          <a:ext cx="8890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46944</xdr:rowOff>
    </xdr:from>
    <xdr:to>
      <xdr:col>10</xdr:col>
      <xdr:colOff>165100</xdr:colOff>
      <xdr:row>97</xdr:row>
      <xdr:rowOff>148544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67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139671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77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62275</xdr:rowOff>
    </xdr:from>
    <xdr:to>
      <xdr:col>6</xdr:col>
      <xdr:colOff>38100</xdr:colOff>
      <xdr:row>97</xdr:row>
      <xdr:rowOff>163875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155002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8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85654</xdr:rowOff>
    </xdr:from>
    <xdr:to>
      <xdr:col>24</xdr:col>
      <xdr:colOff>114300</xdr:colOff>
      <xdr:row>96</xdr:row>
      <xdr:rowOff>15804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108531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2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85889</xdr:rowOff>
    </xdr:from>
    <xdr:to>
      <xdr:col>20</xdr:col>
      <xdr:colOff>38100</xdr:colOff>
      <xdr:row>97</xdr:row>
      <xdr:rowOff>16039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32566</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32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125643</xdr:rowOff>
    </xdr:from>
    <xdr:to>
      <xdr:col>15</xdr:col>
      <xdr:colOff>101600</xdr:colOff>
      <xdr:row>97</xdr:row>
      <xdr:rowOff>55793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8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72320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3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149479</xdr:rowOff>
    </xdr:from>
    <xdr:to>
      <xdr:col>10</xdr:col>
      <xdr:colOff>165100</xdr:colOff>
      <xdr:row>97</xdr:row>
      <xdr:rowOff>79629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0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96156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38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30911</xdr:rowOff>
    </xdr:from>
    <xdr:to>
      <xdr:col>6</xdr:col>
      <xdr:colOff>38100</xdr:colOff>
      <xdr:row>97</xdr:row>
      <xdr:rowOff>132511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149038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3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140714</xdr:rowOff>
    </xdr:from>
    <xdr:to>
      <xdr:col>55</xdr:col>
      <xdr:colOff>0</xdr:colOff>
      <xdr:row>37</xdr:row>
      <xdr:rowOff>125858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41464"/>
          <a:ext cx="838200" cy="32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140714</xdr:rowOff>
    </xdr:from>
    <xdr:to>
      <xdr:col>50</xdr:col>
      <xdr:colOff>114300</xdr:colOff>
      <xdr:row>38</xdr:row>
      <xdr:rowOff>19975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41464"/>
          <a:ext cx="889000" cy="3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93540</xdr:rowOff>
    </xdr:from>
    <xdr:to>
      <xdr:col>50</xdr:col>
      <xdr:colOff>165100</xdr:colOff>
      <xdr:row>35</xdr:row>
      <xdr:rowOff>23690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40217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19975</xdr:rowOff>
    </xdr:from>
    <xdr:to>
      <xdr:col>45</xdr:col>
      <xdr:colOff>177800</xdr:colOff>
      <xdr:row>38</xdr:row>
      <xdr:rowOff>125912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35075"/>
          <a:ext cx="889000" cy="10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54412</xdr:rowOff>
    </xdr:from>
    <xdr:to>
      <xdr:col>46</xdr:col>
      <xdr:colOff>38100</xdr:colOff>
      <xdr:row>37</xdr:row>
      <xdr:rowOff>156012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86535</xdr:rowOff>
    </xdr:from>
    <xdr:to>
      <xdr:col>41</xdr:col>
      <xdr:colOff>50800</xdr:colOff>
      <xdr:row>38</xdr:row>
      <xdr:rowOff>125912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01635"/>
          <a:ext cx="889000" cy="3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85757</xdr:rowOff>
    </xdr:from>
    <xdr:to>
      <xdr:col>41</xdr:col>
      <xdr:colOff>101600</xdr:colOff>
      <xdr:row>38</xdr:row>
      <xdr:rowOff>15907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2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32434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88237</xdr:rowOff>
    </xdr:from>
    <xdr:to>
      <xdr:col>36</xdr:col>
      <xdr:colOff>165100</xdr:colOff>
      <xdr:row>38</xdr:row>
      <xdr:rowOff>18387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34914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75058</xdr:rowOff>
    </xdr:from>
    <xdr:to>
      <xdr:col>55</xdr:col>
      <xdr:colOff>50800</xdr:colOff>
      <xdr:row>38</xdr:row>
      <xdr:rowOff>5208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161435</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3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89914</xdr:rowOff>
    </xdr:from>
    <xdr:to>
      <xdr:col>50</xdr:col>
      <xdr:colOff>165100</xdr:colOff>
      <xdr:row>36</xdr:row>
      <xdr:rowOff>20064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11191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140625</xdr:rowOff>
    </xdr:from>
    <xdr:to>
      <xdr:col>46</xdr:col>
      <xdr:colOff>38100</xdr:colOff>
      <xdr:row>38</xdr:row>
      <xdr:rowOff>70775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61902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7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75112</xdr:rowOff>
    </xdr:from>
    <xdr:to>
      <xdr:col>41</xdr:col>
      <xdr:colOff>101600</xdr:colOff>
      <xdr:row>39</xdr:row>
      <xdr:rowOff>5262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167839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35735</xdr:rowOff>
    </xdr:from>
    <xdr:to>
      <xdr:col>36</xdr:col>
      <xdr:colOff>165100</xdr:colOff>
      <xdr:row>38</xdr:row>
      <xdr:rowOff>137335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5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128462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4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120319</xdr:rowOff>
    </xdr:from>
    <xdr:to>
      <xdr:col>55</xdr:col>
      <xdr:colOff>0</xdr:colOff>
      <xdr:row>56</xdr:row>
      <xdr:rowOff>162555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21519"/>
          <a:ext cx="838200" cy="4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120319</xdr:rowOff>
    </xdr:from>
    <xdr:to>
      <xdr:col>50</xdr:col>
      <xdr:colOff>114300</xdr:colOff>
      <xdr:row>57</xdr:row>
      <xdr:rowOff>60134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21519"/>
          <a:ext cx="889000" cy="1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15643</xdr:rowOff>
    </xdr:from>
    <xdr:to>
      <xdr:col>50</xdr:col>
      <xdr:colOff>165100</xdr:colOff>
      <xdr:row>55</xdr:row>
      <xdr:rowOff>117243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133770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164887</xdr:rowOff>
    </xdr:from>
    <xdr:to>
      <xdr:col>45</xdr:col>
      <xdr:colOff>177800</xdr:colOff>
      <xdr:row>57</xdr:row>
      <xdr:rowOff>60134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66087"/>
          <a:ext cx="889000" cy="6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166711</xdr:rowOff>
    </xdr:from>
    <xdr:to>
      <xdr:col>46</xdr:col>
      <xdr:colOff>38100</xdr:colOff>
      <xdr:row>55</xdr:row>
      <xdr:rowOff>96861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113388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153535</xdr:rowOff>
    </xdr:from>
    <xdr:to>
      <xdr:col>41</xdr:col>
      <xdr:colOff>50800</xdr:colOff>
      <xdr:row>56</xdr:row>
      <xdr:rowOff>164887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54735"/>
          <a:ext cx="8890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48785</xdr:rowOff>
    </xdr:from>
    <xdr:to>
      <xdr:col>41</xdr:col>
      <xdr:colOff>101600</xdr:colOff>
      <xdr:row>56</xdr:row>
      <xdr:rowOff>150385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166912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42988</xdr:rowOff>
    </xdr:from>
    <xdr:to>
      <xdr:col>36</xdr:col>
      <xdr:colOff>165100</xdr:colOff>
      <xdr:row>56</xdr:row>
      <xdr:rowOff>144588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161115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111755</xdr:rowOff>
    </xdr:from>
    <xdr:to>
      <xdr:col>55</xdr:col>
      <xdr:colOff>50800</xdr:colOff>
      <xdr:row>57</xdr:row>
      <xdr:rowOff>41905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90182</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9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69519</xdr:rowOff>
    </xdr:from>
    <xdr:to>
      <xdr:col>50</xdr:col>
      <xdr:colOff>165100</xdr:colOff>
      <xdr:row>56</xdr:row>
      <xdr:rowOff>171119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162246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7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9334</xdr:rowOff>
    </xdr:from>
    <xdr:to>
      <xdr:col>46</xdr:col>
      <xdr:colOff>38100</xdr:colOff>
      <xdr:row>57</xdr:row>
      <xdr:rowOff>110934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102061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7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114087</xdr:rowOff>
    </xdr:from>
    <xdr:to>
      <xdr:col>41</xdr:col>
      <xdr:colOff>101600</xdr:colOff>
      <xdr:row>57</xdr:row>
      <xdr:rowOff>44237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1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35364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0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102735</xdr:rowOff>
    </xdr:from>
    <xdr:to>
      <xdr:col>36</xdr:col>
      <xdr:colOff>165100</xdr:colOff>
      <xdr:row>57</xdr:row>
      <xdr:rowOff>32885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24012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79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93957</xdr:rowOff>
    </xdr:from>
    <xdr:to>
      <xdr:col>55</xdr:col>
      <xdr:colOff>0</xdr:colOff>
      <xdr:row>77</xdr:row>
      <xdr:rowOff>116126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295607"/>
          <a:ext cx="838200" cy="2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116126</xdr:rowOff>
    </xdr:from>
    <xdr:to>
      <xdr:col>50</xdr:col>
      <xdr:colOff>114300</xdr:colOff>
      <xdr:row>78</xdr:row>
      <xdr:rowOff>11564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17776"/>
          <a:ext cx="889000" cy="6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130356</xdr:rowOff>
    </xdr:from>
    <xdr:to>
      <xdr:col>50</xdr:col>
      <xdr:colOff>165100</xdr:colOff>
      <xdr:row>76</xdr:row>
      <xdr:rowOff>60506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298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77033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7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11564</xdr:rowOff>
    </xdr:from>
    <xdr:to>
      <xdr:col>45</xdr:col>
      <xdr:colOff>177800</xdr:colOff>
      <xdr:row>78</xdr:row>
      <xdr:rowOff>14942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384664"/>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134351</xdr:rowOff>
    </xdr:from>
    <xdr:to>
      <xdr:col>46</xdr:col>
      <xdr:colOff>38100</xdr:colOff>
      <xdr:row>76</xdr:row>
      <xdr:rowOff>64501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29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81028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76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7913</xdr:rowOff>
    </xdr:from>
    <xdr:to>
      <xdr:col>41</xdr:col>
      <xdr:colOff>50800</xdr:colOff>
      <xdr:row>78</xdr:row>
      <xdr:rowOff>14942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81013"/>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35568</xdr:rowOff>
    </xdr:from>
    <xdr:to>
      <xdr:col>41</xdr:col>
      <xdr:colOff>101600</xdr:colOff>
      <xdr:row>77</xdr:row>
      <xdr:rowOff>137168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153695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01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23051</xdr:rowOff>
    </xdr:from>
    <xdr:to>
      <xdr:col>36</xdr:col>
      <xdr:colOff>165100</xdr:colOff>
      <xdr:row>77</xdr:row>
      <xdr:rowOff>124651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22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141178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9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43157</xdr:rowOff>
    </xdr:from>
    <xdr:to>
      <xdr:col>55</xdr:col>
      <xdr:colOff>50800</xdr:colOff>
      <xdr:row>77</xdr:row>
      <xdr:rowOff>144757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4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154961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8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65326</xdr:rowOff>
    </xdr:from>
    <xdr:to>
      <xdr:col>50</xdr:col>
      <xdr:colOff>165100</xdr:colOff>
      <xdr:row>77</xdr:row>
      <xdr:rowOff>166926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6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158053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35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132214</xdr:rowOff>
    </xdr:from>
    <xdr:to>
      <xdr:col>46</xdr:col>
      <xdr:colOff>38100</xdr:colOff>
      <xdr:row>78</xdr:row>
      <xdr:rowOff>62364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53491</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42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135592</xdr:rowOff>
    </xdr:from>
    <xdr:to>
      <xdr:col>41</xdr:col>
      <xdr:colOff>101600</xdr:colOff>
      <xdr:row>78</xdr:row>
      <xdr:rowOff>65742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56869</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42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128563</xdr:rowOff>
    </xdr:from>
    <xdr:to>
      <xdr:col>36</xdr:col>
      <xdr:colOff>165100</xdr:colOff>
      <xdr:row>78</xdr:row>
      <xdr:rowOff>58713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49840</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42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108807</xdr:rowOff>
    </xdr:from>
    <xdr:to>
      <xdr:col>55</xdr:col>
      <xdr:colOff>0</xdr:colOff>
      <xdr:row>97</xdr:row>
      <xdr:rowOff>154870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739457"/>
          <a:ext cx="8382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108807</xdr:rowOff>
    </xdr:from>
    <xdr:to>
      <xdr:col>50</xdr:col>
      <xdr:colOff>114300</xdr:colOff>
      <xdr:row>97</xdr:row>
      <xdr:rowOff>137678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739457"/>
          <a:ext cx="889000" cy="2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48479</xdr:rowOff>
    </xdr:from>
    <xdr:to>
      <xdr:col>50</xdr:col>
      <xdr:colOff>165100</xdr:colOff>
      <xdr:row>97</xdr:row>
      <xdr:rowOff>150079</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7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166606</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5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54747</xdr:rowOff>
    </xdr:from>
    <xdr:to>
      <xdr:col>45</xdr:col>
      <xdr:colOff>177800</xdr:colOff>
      <xdr:row>97</xdr:row>
      <xdr:rowOff>137678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685397"/>
          <a:ext cx="889000" cy="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38635</xdr:rowOff>
    </xdr:from>
    <xdr:to>
      <xdr:col>46</xdr:col>
      <xdr:colOff>38100</xdr:colOff>
      <xdr:row>97</xdr:row>
      <xdr:rowOff>140235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156762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34700</xdr:rowOff>
    </xdr:from>
    <xdr:to>
      <xdr:col>41</xdr:col>
      <xdr:colOff>50800</xdr:colOff>
      <xdr:row>97</xdr:row>
      <xdr:rowOff>54747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665350"/>
          <a:ext cx="889000" cy="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40387</xdr:rowOff>
    </xdr:from>
    <xdr:to>
      <xdr:col>41</xdr:col>
      <xdr:colOff>101600</xdr:colOff>
      <xdr:row>97</xdr:row>
      <xdr:rowOff>141987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133114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6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52749</xdr:rowOff>
    </xdr:from>
    <xdr:to>
      <xdr:col>36</xdr:col>
      <xdr:colOff>165100</xdr:colOff>
      <xdr:row>97</xdr:row>
      <xdr:rowOff>154349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145476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7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104070</xdr:rowOff>
    </xdr:from>
    <xdr:to>
      <xdr:col>55</xdr:col>
      <xdr:colOff>50800</xdr:colOff>
      <xdr:row>98</xdr:row>
      <xdr:rowOff>34220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18997</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4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58007</xdr:rowOff>
    </xdr:from>
    <xdr:to>
      <xdr:col>50</xdr:col>
      <xdr:colOff>165100</xdr:colOff>
      <xdr:row>97</xdr:row>
      <xdr:rowOff>159607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8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150734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78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86878</xdr:rowOff>
    </xdr:from>
    <xdr:to>
      <xdr:col>46</xdr:col>
      <xdr:colOff>38100</xdr:colOff>
      <xdr:row>98</xdr:row>
      <xdr:rowOff>17028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8155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3947</xdr:rowOff>
    </xdr:from>
    <xdr:to>
      <xdr:col>41</xdr:col>
      <xdr:colOff>101600</xdr:colOff>
      <xdr:row>97</xdr:row>
      <xdr:rowOff>105547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122074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0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155350</xdr:rowOff>
    </xdr:from>
    <xdr:to>
      <xdr:col>36</xdr:col>
      <xdr:colOff>165100</xdr:colOff>
      <xdr:row>97</xdr:row>
      <xdr:rowOff>85500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102027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8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23840</xdr:rowOff>
    </xdr:from>
    <xdr:to>
      <xdr:col>85</xdr:col>
      <xdr:colOff>127000</xdr:colOff>
      <xdr:row>38</xdr:row>
      <xdr:rowOff>24605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538940"/>
          <a:ext cx="838200" cy="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24605</xdr:rowOff>
    </xdr:from>
    <xdr:to>
      <xdr:col>81</xdr:col>
      <xdr:colOff>50800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39705"/>
          <a:ext cx="8890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34299</xdr:rowOff>
    </xdr:from>
    <xdr:to>
      <xdr:col>81</xdr:col>
      <xdr:colOff>101600</xdr:colOff>
      <xdr:row>37</xdr:row>
      <xdr:rowOff>135899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37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152426</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15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53170</xdr:rowOff>
    </xdr:from>
    <xdr:to>
      <xdr:col>76</xdr:col>
      <xdr:colOff>165100</xdr:colOff>
      <xdr:row>37</xdr:row>
      <xdr:rowOff>154770</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3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171297</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17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127202</xdr:rowOff>
    </xdr:from>
    <xdr:to>
      <xdr:col>72</xdr:col>
      <xdr:colOff>38100</xdr:colOff>
      <xdr:row>38</xdr:row>
      <xdr:rowOff>57352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7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73879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4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131380</xdr:rowOff>
    </xdr:from>
    <xdr:to>
      <xdr:col>67</xdr:col>
      <xdr:colOff>101600</xdr:colOff>
      <xdr:row>38</xdr:row>
      <xdr:rowOff>61530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78057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144490</xdr:rowOff>
    </xdr:from>
    <xdr:to>
      <xdr:col>85</xdr:col>
      <xdr:colOff>177800</xdr:colOff>
      <xdr:row>38</xdr:row>
      <xdr:rowOff>74640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145255</xdr:rowOff>
    </xdr:from>
    <xdr:to>
      <xdr:col>81</xdr:col>
      <xdr:colOff>101600</xdr:colOff>
      <xdr:row>38</xdr:row>
      <xdr:rowOff>75405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66532</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581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78067</xdr:rowOff>
    </xdr:from>
    <xdr:to>
      <xdr:col>85</xdr:col>
      <xdr:colOff>127000</xdr:colOff>
      <xdr:row>78</xdr:row>
      <xdr:rowOff>83604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5481300" y="13451167"/>
          <a:ext cx="8382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83604</xdr:rowOff>
    </xdr:from>
    <xdr:to>
      <xdr:col>81</xdr:col>
      <xdr:colOff>50800</xdr:colOff>
      <xdr:row>78</xdr:row>
      <xdr:rowOff>93520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592300" y="13456704"/>
          <a:ext cx="8890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153877</xdr:rowOff>
    </xdr:from>
    <xdr:to>
      <xdr:col>81</xdr:col>
      <xdr:colOff>101600</xdr:colOff>
      <xdr:row>78</xdr:row>
      <xdr:rowOff>84027</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335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100554</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14111" y="1313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93520</xdr:rowOff>
    </xdr:from>
    <xdr:to>
      <xdr:col>76</xdr:col>
      <xdr:colOff>114300</xdr:colOff>
      <xdr:row>78</xdr:row>
      <xdr:rowOff>95126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3703300" y="13466620"/>
          <a:ext cx="8890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167920</xdr:rowOff>
    </xdr:from>
    <xdr:to>
      <xdr:col>76</xdr:col>
      <xdr:colOff>165100</xdr:colOff>
      <xdr:row>78</xdr:row>
      <xdr:rowOff>98070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114597</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314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88415</xdr:rowOff>
    </xdr:from>
    <xdr:to>
      <xdr:col>71</xdr:col>
      <xdr:colOff>177800</xdr:colOff>
      <xdr:row>78</xdr:row>
      <xdr:rowOff>95126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3461515"/>
          <a:ext cx="8890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171180</xdr:rowOff>
    </xdr:from>
    <xdr:to>
      <xdr:col>72</xdr:col>
      <xdr:colOff>38100</xdr:colOff>
      <xdr:row>78</xdr:row>
      <xdr:rowOff>101330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337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117857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314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169380</xdr:rowOff>
    </xdr:from>
    <xdr:to>
      <xdr:col>67</xdr:col>
      <xdr:colOff>101600</xdr:colOff>
      <xdr:row>78</xdr:row>
      <xdr:rowOff>99530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3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116057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314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27267</xdr:rowOff>
    </xdr:from>
    <xdr:to>
      <xdr:col>85</xdr:col>
      <xdr:colOff>177800</xdr:colOff>
      <xdr:row>78</xdr:row>
      <xdr:rowOff>128867</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40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124380</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32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32804</xdr:rowOff>
    </xdr:from>
    <xdr:to>
      <xdr:col>81</xdr:col>
      <xdr:colOff>101600</xdr:colOff>
      <xdr:row>78</xdr:row>
      <xdr:rowOff>134404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40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125531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49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42720</xdr:rowOff>
    </xdr:from>
    <xdr:to>
      <xdr:col>76</xdr:col>
      <xdr:colOff>165100</xdr:colOff>
      <xdr:row>78</xdr:row>
      <xdr:rowOff>144320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4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135447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50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44326</xdr:rowOff>
    </xdr:from>
    <xdr:to>
      <xdr:col>72</xdr:col>
      <xdr:colOff>38100</xdr:colOff>
      <xdr:row>78</xdr:row>
      <xdr:rowOff>145926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4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137053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5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37615</xdr:rowOff>
    </xdr:from>
    <xdr:to>
      <xdr:col>67</xdr:col>
      <xdr:colOff>101600</xdr:colOff>
      <xdr:row>78</xdr:row>
      <xdr:rowOff>139215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41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130342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50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81581</xdr:rowOff>
    </xdr:from>
    <xdr:to>
      <xdr:col>85</xdr:col>
      <xdr:colOff>127000</xdr:colOff>
      <xdr:row>98</xdr:row>
      <xdr:rowOff>114111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6883681"/>
          <a:ext cx="838200" cy="3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92615</xdr:rowOff>
    </xdr:from>
    <xdr:to>
      <xdr:col>81</xdr:col>
      <xdr:colOff>50800</xdr:colOff>
      <xdr:row>98</xdr:row>
      <xdr:rowOff>114111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4592300" y="16894715"/>
          <a:ext cx="889000" cy="2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9798</xdr:rowOff>
    </xdr:from>
    <xdr:to>
      <xdr:col>81</xdr:col>
      <xdr:colOff>101600</xdr:colOff>
      <xdr:row>98</xdr:row>
      <xdr:rowOff>111398</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81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127925</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58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92615</xdr:rowOff>
    </xdr:from>
    <xdr:to>
      <xdr:col>76</xdr:col>
      <xdr:colOff>114300</xdr:colOff>
      <xdr:row>98</xdr:row>
      <xdr:rowOff>105301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894715"/>
          <a:ext cx="8890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165857</xdr:rowOff>
    </xdr:from>
    <xdr:to>
      <xdr:col>76</xdr:col>
      <xdr:colOff>165100</xdr:colOff>
      <xdr:row>98</xdr:row>
      <xdr:rowOff>96007</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79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112534</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57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105301</xdr:rowOff>
    </xdr:from>
    <xdr:to>
      <xdr:col>71</xdr:col>
      <xdr:colOff>177800</xdr:colOff>
      <xdr:row>98</xdr:row>
      <xdr:rowOff>116422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2814300" y="16907401"/>
          <a:ext cx="889000" cy="1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30657</xdr:rowOff>
    </xdr:from>
    <xdr:to>
      <xdr:col>72</xdr:col>
      <xdr:colOff>38100</xdr:colOff>
      <xdr:row>98</xdr:row>
      <xdr:rowOff>132257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148784</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6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33218</xdr:rowOff>
    </xdr:from>
    <xdr:to>
      <xdr:col>67</xdr:col>
      <xdr:colOff>101600</xdr:colOff>
      <xdr:row>98</xdr:row>
      <xdr:rowOff>134818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151345</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30781</xdr:rowOff>
    </xdr:from>
    <xdr:to>
      <xdr:col>85</xdr:col>
      <xdr:colOff>177800</xdr:colOff>
      <xdr:row>98</xdr:row>
      <xdr:rowOff>132381</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8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63311</xdr:rowOff>
    </xdr:from>
    <xdr:to>
      <xdr:col>81</xdr:col>
      <xdr:colOff>101600</xdr:colOff>
      <xdr:row>98</xdr:row>
      <xdr:rowOff>164911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86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156038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95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41815</xdr:rowOff>
    </xdr:from>
    <xdr:to>
      <xdr:col>76</xdr:col>
      <xdr:colOff>165100</xdr:colOff>
      <xdr:row>98</xdr:row>
      <xdr:rowOff>143415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8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134542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3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54501</xdr:rowOff>
    </xdr:from>
    <xdr:to>
      <xdr:col>72</xdr:col>
      <xdr:colOff>38100</xdr:colOff>
      <xdr:row>98</xdr:row>
      <xdr:rowOff>156101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85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147228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4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65622</xdr:rowOff>
    </xdr:from>
    <xdr:to>
      <xdr:col>67</xdr:col>
      <xdr:colOff>101600</xdr:colOff>
      <xdr:row>98</xdr:row>
      <xdr:rowOff>167222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8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158349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89332</xdr:rowOff>
    </xdr:from>
    <xdr:to>
      <xdr:col>116</xdr:col>
      <xdr:colOff>63500</xdr:colOff>
      <xdr:row>38</xdr:row>
      <xdr:rowOff>102248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6604432"/>
          <a:ext cx="8382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102248</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6617348"/>
          <a:ext cx="889000" cy="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131534</xdr:rowOff>
    </xdr:from>
    <xdr:to>
      <xdr:col>112</xdr:col>
      <xdr:colOff>38100</xdr:colOff>
      <xdr:row>38</xdr:row>
      <xdr:rowOff>61684</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78211</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25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39</xdr:row>
      <xdr:rowOff>12789</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9545300" y="6654800"/>
          <a:ext cx="8890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162395</xdr:rowOff>
    </xdr:from>
    <xdr:to>
      <xdr:col>107</xdr:col>
      <xdr:colOff>101600</xdr:colOff>
      <xdr:row>38</xdr:row>
      <xdr:rowOff>92545</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109072</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146977</xdr:rowOff>
    </xdr:from>
    <xdr:to>
      <xdr:col>102</xdr:col>
      <xdr:colOff>114300</xdr:colOff>
      <xdr:row>39</xdr:row>
      <xdr:rowOff>12789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490627"/>
          <a:ext cx="889000" cy="20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51409</xdr:rowOff>
    </xdr:from>
    <xdr:to>
      <xdr:col>102</xdr:col>
      <xdr:colOff>165100</xdr:colOff>
      <xdr:row>38</xdr:row>
      <xdr:rowOff>153009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169537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51295</xdr:rowOff>
    </xdr:from>
    <xdr:to>
      <xdr:col>98</xdr:col>
      <xdr:colOff>38100</xdr:colOff>
      <xdr:row>38</xdr:row>
      <xdr:rowOff>152895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144022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38532</xdr:rowOff>
    </xdr:from>
    <xdr:to>
      <xdr:col>116</xdr:col>
      <xdr:colOff>114300</xdr:colOff>
      <xdr:row>38</xdr:row>
      <xdr:rowOff>140132</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5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5262</xdr:rowOff>
    </xdr:from>
    <xdr:ext cx="469744"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51448</xdr:rowOff>
    </xdr:from>
    <xdr:to>
      <xdr:col>112</xdr:col>
      <xdr:colOff>38100</xdr:colOff>
      <xdr:row>38</xdr:row>
      <xdr:rowOff>153048</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56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144175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65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10177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133439</xdr:rowOff>
    </xdr:from>
    <xdr:to>
      <xdr:col>102</xdr:col>
      <xdr:colOff>165100</xdr:colOff>
      <xdr:row>39</xdr:row>
      <xdr:rowOff>63589</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54716</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741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96177</xdr:rowOff>
    </xdr:from>
    <xdr:to>
      <xdr:col>98</xdr:col>
      <xdr:colOff>38100</xdr:colOff>
      <xdr:row>38</xdr:row>
      <xdr:rowOff>26327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4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42854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1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77768</xdr:rowOff>
    </xdr:from>
    <xdr:to>
      <xdr:col>116</xdr:col>
      <xdr:colOff>63500</xdr:colOff>
      <xdr:row>58</xdr:row>
      <xdr:rowOff>85351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021868"/>
          <a:ext cx="8382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70415</xdr:rowOff>
    </xdr:from>
    <xdr:to>
      <xdr:col>111</xdr:col>
      <xdr:colOff>177800</xdr:colOff>
      <xdr:row>58</xdr:row>
      <xdr:rowOff>77768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014515"/>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74670</xdr:rowOff>
    </xdr:from>
    <xdr:to>
      <xdr:col>112</xdr:col>
      <xdr:colOff>38100</xdr:colOff>
      <xdr:row>59</xdr:row>
      <xdr:rowOff>4820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167397</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101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59099</xdr:rowOff>
    </xdr:from>
    <xdr:to>
      <xdr:col>107</xdr:col>
      <xdr:colOff>50800</xdr:colOff>
      <xdr:row>58</xdr:row>
      <xdr:rowOff>70415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003199"/>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80080</xdr:rowOff>
    </xdr:from>
    <xdr:to>
      <xdr:col>107</xdr:col>
      <xdr:colOff>101600</xdr:colOff>
      <xdr:row>59</xdr:row>
      <xdr:rowOff>10230</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100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1357</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101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59099</xdr:rowOff>
    </xdr:from>
    <xdr:to>
      <xdr:col>102</xdr:col>
      <xdr:colOff>114300</xdr:colOff>
      <xdr:row>58</xdr:row>
      <xdr:rowOff>61443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003199"/>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81509</xdr:rowOff>
    </xdr:from>
    <xdr:to>
      <xdr:col>102</xdr:col>
      <xdr:colOff>165100</xdr:colOff>
      <xdr:row>59</xdr:row>
      <xdr:rowOff>11659</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2786</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1011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79642</xdr:rowOff>
    </xdr:from>
    <xdr:to>
      <xdr:col>98</xdr:col>
      <xdr:colOff>38100</xdr:colOff>
      <xdr:row>59</xdr:row>
      <xdr:rowOff>9792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919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1011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34551</xdr:rowOff>
    </xdr:from>
    <xdr:to>
      <xdr:col>116</xdr:col>
      <xdr:colOff>114300</xdr:colOff>
      <xdr:row>58</xdr:row>
      <xdr:rowOff>136151</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99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57428</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8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26968</xdr:rowOff>
    </xdr:from>
    <xdr:to>
      <xdr:col>112</xdr:col>
      <xdr:colOff>38100</xdr:colOff>
      <xdr:row>58</xdr:row>
      <xdr:rowOff>128568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9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145095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4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19615</xdr:rowOff>
    </xdr:from>
    <xdr:to>
      <xdr:col>107</xdr:col>
      <xdr:colOff>101600</xdr:colOff>
      <xdr:row>58</xdr:row>
      <xdr:rowOff>121215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9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137742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8299</xdr:rowOff>
    </xdr:from>
    <xdr:to>
      <xdr:col>102</xdr:col>
      <xdr:colOff>165100</xdr:colOff>
      <xdr:row>58</xdr:row>
      <xdr:rowOff>109899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9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126426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2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10643</xdr:rowOff>
    </xdr:from>
    <xdr:to>
      <xdr:col>98</xdr:col>
      <xdr:colOff>38100</xdr:colOff>
      <xdr:row>58</xdr:row>
      <xdr:rowOff>112243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9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128770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58939</xdr:rowOff>
    </xdr:from>
    <xdr:to>
      <xdr:col>116</xdr:col>
      <xdr:colOff>63500</xdr:colOff>
      <xdr:row>77</xdr:row>
      <xdr:rowOff>102357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260589"/>
          <a:ext cx="838200" cy="4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102357</xdr:rowOff>
    </xdr:from>
    <xdr:to>
      <xdr:col>111</xdr:col>
      <xdr:colOff>177800</xdr:colOff>
      <xdr:row>77</xdr:row>
      <xdr:rowOff>109475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304007"/>
          <a:ext cx="889000" cy="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87970</xdr:rowOff>
    </xdr:from>
    <xdr:to>
      <xdr:col>112</xdr:col>
      <xdr:colOff>38100</xdr:colOff>
      <xdr:row>77</xdr:row>
      <xdr:rowOff>18120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1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34646</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89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31589</xdr:rowOff>
    </xdr:from>
    <xdr:to>
      <xdr:col>107</xdr:col>
      <xdr:colOff>50800</xdr:colOff>
      <xdr:row>77</xdr:row>
      <xdr:rowOff>109475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2890339"/>
          <a:ext cx="889000" cy="4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169563</xdr:rowOff>
    </xdr:from>
    <xdr:to>
      <xdr:col>107</xdr:col>
      <xdr:colOff>101600</xdr:colOff>
      <xdr:row>76</xdr:row>
      <xdr:rowOff>99713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02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116240</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31589</xdr:rowOff>
    </xdr:from>
    <xdr:to>
      <xdr:col>102</xdr:col>
      <xdr:colOff>114300</xdr:colOff>
      <xdr:row>75</xdr:row>
      <xdr:rowOff>56816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2890339"/>
          <a:ext cx="889000" cy="2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162102</xdr:rowOff>
    </xdr:from>
    <xdr:to>
      <xdr:col>102</xdr:col>
      <xdr:colOff>165100</xdr:colOff>
      <xdr:row>76</xdr:row>
      <xdr:rowOff>92252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83379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1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162967</xdr:rowOff>
    </xdr:from>
    <xdr:to>
      <xdr:col>98</xdr:col>
      <xdr:colOff>38100</xdr:colOff>
      <xdr:row>76</xdr:row>
      <xdr:rowOff>93117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02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84244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1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8139</xdr:rowOff>
    </xdr:from>
    <xdr:to>
      <xdr:col>116</xdr:col>
      <xdr:colOff>114300</xdr:colOff>
      <xdr:row>77</xdr:row>
      <xdr:rowOff>109739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20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158016</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1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51557</xdr:rowOff>
    </xdr:from>
    <xdr:to>
      <xdr:col>112</xdr:col>
      <xdr:colOff>38100</xdr:colOff>
      <xdr:row>77</xdr:row>
      <xdr:rowOff>153157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25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144284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34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58675</xdr:rowOff>
    </xdr:from>
    <xdr:to>
      <xdr:col>107</xdr:col>
      <xdr:colOff>101600</xdr:colOff>
      <xdr:row>77</xdr:row>
      <xdr:rowOff>160275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2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151402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35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152239</xdr:rowOff>
    </xdr:from>
    <xdr:to>
      <xdr:col>102</xdr:col>
      <xdr:colOff>165100</xdr:colOff>
      <xdr:row>75</xdr:row>
      <xdr:rowOff>82389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8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98916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1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6016</xdr:rowOff>
    </xdr:from>
    <xdr:to>
      <xdr:col>98</xdr:col>
      <xdr:colOff>38100</xdr:colOff>
      <xdr:row>75</xdr:row>
      <xdr:rowOff>107616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86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124143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164846</xdr:rowOff>
    </xdr:from>
    <xdr:to>
      <xdr:col>98</xdr:col>
      <xdr:colOff>38100</xdr:colOff>
      <xdr:row>99</xdr:row>
      <xdr:rowOff>94996</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96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111523</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74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性質別の住民一人当たりの行政コスト中の「扶助費」については、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介護給付費や幼児教育・保育無償化等により、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年々増加傾向にあり、類似団体内平均を上回っている。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こうした経常的な経費については、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引き続き、積極的な受診勧奨や「介護保険計画」に基づく介護予防活動等により高齢者及び障害福祉分野での抑制を図っていきたい。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なお、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年度の増加要因としては、子育て世帯臨時特例給付金等の新型コロナウイルス対策経費（臨時的経費）が挙げられる。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「補助費等」</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年度の減少要因としては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特別定額給付金等の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皆減が挙げられる。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「普通建設事業費」</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年度の減少要因としては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道の駅建設費用等の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減少が挙げられる。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なお、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下水道事業の公営企業会計移行に伴う下水道事業会計繰出金の性質区分変更に伴い、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繰出金が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増加したものの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、引き続き類似団体内平均を下回る状況となった。しかしながら、下水道事業への繰出金は大きな負担となっており、経営改善による繰出金の削減等の検討も視野に入れ、全体のコスト抑制を図りたい。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40,860
40,597
192.74
24,647,240
23,279,950
921,627
13,399,142
20,729,383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95314</xdr:rowOff>
    </xdr:from>
    <xdr:to>
      <xdr:col>24</xdr:col>
      <xdr:colOff>63500</xdr:colOff>
      <xdr:row>37</xdr:row>
      <xdr:rowOff>114935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38964"/>
          <a:ext cx="8382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59118</xdr:rowOff>
    </xdr:from>
    <xdr:to>
      <xdr:col>19</xdr:col>
      <xdr:colOff>177800</xdr:colOff>
      <xdr:row>37</xdr:row>
      <xdr:rowOff>95314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0276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64914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59118</xdr:rowOff>
    </xdr:from>
    <xdr:to>
      <xdr:col>15</xdr:col>
      <xdr:colOff>50800</xdr:colOff>
      <xdr:row>37</xdr:row>
      <xdr:rowOff>63881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02768"/>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45102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32639</xdr:rowOff>
    </xdr:from>
    <xdr:to>
      <xdr:col>10</xdr:col>
      <xdr:colOff>114300</xdr:colOff>
      <xdr:row>37</xdr:row>
      <xdr:rowOff>63881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76289"/>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85488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64135</xdr:rowOff>
    </xdr:from>
    <xdr:to>
      <xdr:col>24</xdr:col>
      <xdr:colOff>114300</xdr:colOff>
      <xdr:row>37</xdr:row>
      <xdr:rowOff>165735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150512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2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44514</xdr:rowOff>
    </xdr:from>
    <xdr:to>
      <xdr:col>20</xdr:col>
      <xdr:colOff>38100</xdr:colOff>
      <xdr:row>37</xdr:row>
      <xdr:rowOff>146114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8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137241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8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8318</xdr:rowOff>
    </xdr:from>
    <xdr:to>
      <xdr:col>15</xdr:col>
      <xdr:colOff>101600</xdr:colOff>
      <xdr:row>37</xdr:row>
      <xdr:rowOff>109918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101045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4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13081</xdr:rowOff>
    </xdr:from>
    <xdr:to>
      <xdr:col>10</xdr:col>
      <xdr:colOff>165100</xdr:colOff>
      <xdr:row>37</xdr:row>
      <xdr:rowOff>114681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105808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4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153289</xdr:rowOff>
    </xdr:from>
    <xdr:to>
      <xdr:col>6</xdr:col>
      <xdr:colOff>38100</xdr:colOff>
      <xdr:row>37</xdr:row>
      <xdr:rowOff>83439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74566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1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21075</xdr:rowOff>
    </xdr:from>
    <xdr:to>
      <xdr:col>24</xdr:col>
      <xdr:colOff>63500</xdr:colOff>
      <xdr:row>58</xdr:row>
      <xdr:rowOff>135127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65175"/>
          <a:ext cx="838200" cy="1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21075</xdr:rowOff>
    </xdr:from>
    <xdr:to>
      <xdr:col>19</xdr:col>
      <xdr:colOff>177800</xdr:colOff>
      <xdr:row>58</xdr:row>
      <xdr:rowOff>146675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65175"/>
          <a:ext cx="889000" cy="12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72945</xdr:rowOff>
    </xdr:from>
    <xdr:to>
      <xdr:col>20</xdr:col>
      <xdr:colOff>38100</xdr:colOff>
      <xdr:row>58</xdr:row>
      <xdr:rowOff>3095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19622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2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121634</xdr:rowOff>
    </xdr:from>
    <xdr:to>
      <xdr:col>15</xdr:col>
      <xdr:colOff>50800</xdr:colOff>
      <xdr:row>58</xdr:row>
      <xdr:rowOff>146675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65734"/>
          <a:ext cx="889000" cy="2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25133</xdr:rowOff>
    </xdr:from>
    <xdr:to>
      <xdr:col>15</xdr:col>
      <xdr:colOff>101600</xdr:colOff>
      <xdr:row>58</xdr:row>
      <xdr:rowOff>126733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143260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121634</xdr:rowOff>
    </xdr:from>
    <xdr:to>
      <xdr:col>10</xdr:col>
      <xdr:colOff>114300</xdr:colOff>
      <xdr:row>58</xdr:row>
      <xdr:rowOff>155282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65734"/>
          <a:ext cx="889000" cy="3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53048</xdr:rowOff>
    </xdr:from>
    <xdr:to>
      <xdr:col>10</xdr:col>
      <xdr:colOff>165100</xdr:colOff>
      <xdr:row>58</xdr:row>
      <xdr:rowOff>154648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171175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53415</xdr:rowOff>
    </xdr:from>
    <xdr:to>
      <xdr:col>6</xdr:col>
      <xdr:colOff>38100</xdr:colOff>
      <xdr:row>58</xdr:row>
      <xdr:rowOff>155015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84327</xdr:rowOff>
    </xdr:from>
    <xdr:to>
      <xdr:col>24</xdr:col>
      <xdr:colOff>114300</xdr:colOff>
      <xdr:row>59</xdr:row>
      <xdr:rowOff>14477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170704</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4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141725</xdr:rowOff>
    </xdr:from>
    <xdr:to>
      <xdr:col>20</xdr:col>
      <xdr:colOff>38100</xdr:colOff>
      <xdr:row>58</xdr:row>
      <xdr:rowOff>71875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63002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0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95875</xdr:rowOff>
    </xdr:from>
    <xdr:to>
      <xdr:col>15</xdr:col>
      <xdr:colOff>101600</xdr:colOff>
      <xdr:row>59</xdr:row>
      <xdr:rowOff>26025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17152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3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70834</xdr:rowOff>
    </xdr:from>
    <xdr:to>
      <xdr:col>10</xdr:col>
      <xdr:colOff>165100</xdr:colOff>
      <xdr:row>59</xdr:row>
      <xdr:rowOff>984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163561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0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104482</xdr:rowOff>
    </xdr:from>
    <xdr:to>
      <xdr:col>6</xdr:col>
      <xdr:colOff>38100</xdr:colOff>
      <xdr:row>59</xdr:row>
      <xdr:rowOff>34632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25759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94862</xdr:rowOff>
    </xdr:from>
    <xdr:to>
      <xdr:col>24</xdr:col>
      <xdr:colOff>63500</xdr:colOff>
      <xdr:row>77</xdr:row>
      <xdr:rowOff>39866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25062"/>
          <a:ext cx="838200" cy="11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39866</xdr:rowOff>
    </xdr:from>
    <xdr:to>
      <xdr:col>19</xdr:col>
      <xdr:colOff>177800</xdr:colOff>
      <xdr:row>77</xdr:row>
      <xdr:rowOff>63278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41516"/>
          <a:ext cx="889000" cy="2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64960</xdr:rowOff>
    </xdr:from>
    <xdr:to>
      <xdr:col>20</xdr:col>
      <xdr:colOff>38100</xdr:colOff>
      <xdr:row>76</xdr:row>
      <xdr:rowOff>166560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11638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7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63278</xdr:rowOff>
    </xdr:from>
    <xdr:to>
      <xdr:col>15</xdr:col>
      <xdr:colOff>50800</xdr:colOff>
      <xdr:row>77</xdr:row>
      <xdr:rowOff>108090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64928"/>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95328</xdr:rowOff>
    </xdr:from>
    <xdr:to>
      <xdr:col>15</xdr:col>
      <xdr:colOff>101600</xdr:colOff>
      <xdr:row>77</xdr:row>
      <xdr:rowOff>25478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2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42005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92298</xdr:rowOff>
    </xdr:from>
    <xdr:to>
      <xdr:col>10</xdr:col>
      <xdr:colOff>114300</xdr:colOff>
      <xdr:row>77</xdr:row>
      <xdr:rowOff>108090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93948"/>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143315</xdr:rowOff>
    </xdr:from>
    <xdr:to>
      <xdr:col>10</xdr:col>
      <xdr:colOff>165100</xdr:colOff>
      <xdr:row>77</xdr:row>
      <xdr:rowOff>73465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7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89993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4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154884</xdr:rowOff>
    </xdr:from>
    <xdr:to>
      <xdr:col>6</xdr:col>
      <xdr:colOff>38100</xdr:colOff>
      <xdr:row>77</xdr:row>
      <xdr:rowOff>85034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8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101560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6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44062</xdr:rowOff>
    </xdr:from>
    <xdr:to>
      <xdr:col>24</xdr:col>
      <xdr:colOff>114300</xdr:colOff>
      <xdr:row>76</xdr:row>
      <xdr:rowOff>145662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7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22489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5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160516</xdr:rowOff>
    </xdr:from>
    <xdr:to>
      <xdr:col>20</xdr:col>
      <xdr:colOff>38100</xdr:colOff>
      <xdr:row>77</xdr:row>
      <xdr:rowOff>90666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81793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8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12478</xdr:rowOff>
    </xdr:from>
    <xdr:to>
      <xdr:col>15</xdr:col>
      <xdr:colOff>101600</xdr:colOff>
      <xdr:row>77</xdr:row>
      <xdr:rowOff>114078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105205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0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57290</xdr:rowOff>
    </xdr:from>
    <xdr:to>
      <xdr:col>10</xdr:col>
      <xdr:colOff>165100</xdr:colOff>
      <xdr:row>77</xdr:row>
      <xdr:rowOff>158890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150017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5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41498</xdr:rowOff>
    </xdr:from>
    <xdr:to>
      <xdr:col>6</xdr:col>
      <xdr:colOff>38100</xdr:colOff>
      <xdr:row>77</xdr:row>
      <xdr:rowOff>143098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134225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3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109212</xdr:rowOff>
    </xdr:from>
    <xdr:to>
      <xdr:col>24</xdr:col>
      <xdr:colOff>63500</xdr:colOff>
      <xdr:row>97</xdr:row>
      <xdr:rowOff>64323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68412"/>
          <a:ext cx="838200" cy="12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37097</xdr:rowOff>
    </xdr:from>
    <xdr:to>
      <xdr:col>19</xdr:col>
      <xdr:colOff>177800</xdr:colOff>
      <xdr:row>97</xdr:row>
      <xdr:rowOff>64323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67747"/>
          <a:ext cx="88900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93304</xdr:rowOff>
    </xdr:from>
    <xdr:to>
      <xdr:col>20</xdr:col>
      <xdr:colOff>38100</xdr:colOff>
      <xdr:row>97</xdr:row>
      <xdr:rowOff>23454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39981</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37097</xdr:rowOff>
    </xdr:from>
    <xdr:to>
      <xdr:col>15</xdr:col>
      <xdr:colOff>50800</xdr:colOff>
      <xdr:row>97</xdr:row>
      <xdr:rowOff>80172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67747"/>
          <a:ext cx="889000" cy="4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124386</xdr:rowOff>
    </xdr:from>
    <xdr:to>
      <xdr:col>15</xdr:col>
      <xdr:colOff>101600</xdr:colOff>
      <xdr:row>97</xdr:row>
      <xdr:rowOff>54536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71063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9406</xdr:rowOff>
    </xdr:from>
    <xdr:to>
      <xdr:col>10</xdr:col>
      <xdr:colOff>114300</xdr:colOff>
      <xdr:row>97</xdr:row>
      <xdr:rowOff>80172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40056"/>
          <a:ext cx="889000" cy="7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143345</xdr:rowOff>
    </xdr:from>
    <xdr:to>
      <xdr:col>10</xdr:col>
      <xdr:colOff>165100</xdr:colOff>
      <xdr:row>97</xdr:row>
      <xdr:rowOff>73495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0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7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169535</xdr:rowOff>
    </xdr:from>
    <xdr:to>
      <xdr:col>6</xdr:col>
      <xdr:colOff>38100</xdr:colOff>
      <xdr:row>97</xdr:row>
      <xdr:rowOff>99685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90812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58412</xdr:rowOff>
    </xdr:from>
    <xdr:to>
      <xdr:col>24</xdr:col>
      <xdr:colOff>114300</xdr:colOff>
      <xdr:row>96</xdr:row>
      <xdr:rowOff>160012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36839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13523</xdr:rowOff>
    </xdr:from>
    <xdr:to>
      <xdr:col>20</xdr:col>
      <xdr:colOff>38100</xdr:colOff>
      <xdr:row>97</xdr:row>
      <xdr:rowOff>115123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106250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3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157747</xdr:rowOff>
    </xdr:from>
    <xdr:to>
      <xdr:col>15</xdr:col>
      <xdr:colOff>101600</xdr:colOff>
      <xdr:row>97</xdr:row>
      <xdr:rowOff>87897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79024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29372</xdr:rowOff>
    </xdr:from>
    <xdr:to>
      <xdr:col>10</xdr:col>
      <xdr:colOff>165100</xdr:colOff>
      <xdr:row>97</xdr:row>
      <xdr:rowOff>130972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6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122099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5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130056</xdr:rowOff>
    </xdr:from>
    <xdr:to>
      <xdr:col>6</xdr:col>
      <xdr:colOff>38100</xdr:colOff>
      <xdr:row>97</xdr:row>
      <xdr:rowOff>60206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8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76733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27915</xdr:rowOff>
    </xdr:from>
    <xdr:to>
      <xdr:col>55</xdr:col>
      <xdr:colOff>0</xdr:colOff>
      <xdr:row>38</xdr:row>
      <xdr:rowOff>28601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43015"/>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28601</xdr:rowOff>
    </xdr:from>
    <xdr:to>
      <xdr:col>50</xdr:col>
      <xdr:colOff>114300</xdr:colOff>
      <xdr:row>38</xdr:row>
      <xdr:rowOff>29972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4370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24435</xdr:rowOff>
    </xdr:from>
    <xdr:to>
      <xdr:col>50</xdr:col>
      <xdr:colOff>165100</xdr:colOff>
      <xdr:row>37</xdr:row>
      <xdr:rowOff>126035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142562</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4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29972</xdr:rowOff>
    </xdr:from>
    <xdr:to>
      <xdr:col>45</xdr:col>
      <xdr:colOff>177800</xdr:colOff>
      <xdr:row>38</xdr:row>
      <xdr:rowOff>32258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45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55067</xdr:rowOff>
    </xdr:from>
    <xdr:to>
      <xdr:col>46</xdr:col>
      <xdr:colOff>38100</xdr:colOff>
      <xdr:row>37</xdr:row>
      <xdr:rowOff>156667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1744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17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31115</xdr:rowOff>
    </xdr:from>
    <xdr:to>
      <xdr:col>41</xdr:col>
      <xdr:colOff>50800</xdr:colOff>
      <xdr:row>38</xdr:row>
      <xdr:rowOff>32258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4621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50267</xdr:rowOff>
    </xdr:from>
    <xdr:to>
      <xdr:col>41</xdr:col>
      <xdr:colOff>101600</xdr:colOff>
      <xdr:row>37</xdr:row>
      <xdr:rowOff>151867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168394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156735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63492</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0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149251</xdr:rowOff>
    </xdr:from>
    <xdr:to>
      <xdr:col>50</xdr:col>
      <xdr:colOff>165100</xdr:colOff>
      <xdr:row>38</xdr:row>
      <xdr:rowOff>79401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70528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150622</xdr:rowOff>
    </xdr:from>
    <xdr:to>
      <xdr:col>46</xdr:col>
      <xdr:colOff>38100</xdr:colOff>
      <xdr:row>38</xdr:row>
      <xdr:rowOff>80772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71899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152908</xdr:rowOff>
    </xdr:from>
    <xdr:to>
      <xdr:col>41</xdr:col>
      <xdr:colOff>101600</xdr:colOff>
      <xdr:row>38</xdr:row>
      <xdr:rowOff>83058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74185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8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151765</xdr:rowOff>
    </xdr:from>
    <xdr:to>
      <xdr:col>36</xdr:col>
      <xdr:colOff>165100</xdr:colOff>
      <xdr:row>38</xdr:row>
      <xdr:rowOff>81915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73042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144120</xdr:rowOff>
    </xdr:from>
    <xdr:to>
      <xdr:col>55</xdr:col>
      <xdr:colOff>0</xdr:colOff>
      <xdr:row>57</xdr:row>
      <xdr:rowOff>117602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745320"/>
          <a:ext cx="838200" cy="1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102527</xdr:rowOff>
    </xdr:from>
    <xdr:to>
      <xdr:col>50</xdr:col>
      <xdr:colOff>114300</xdr:colOff>
      <xdr:row>57</xdr:row>
      <xdr:rowOff>117602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875177"/>
          <a:ext cx="8890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154000</xdr:rowOff>
    </xdr:from>
    <xdr:to>
      <xdr:col>50</xdr:col>
      <xdr:colOff>165100</xdr:colOff>
      <xdr:row>56</xdr:row>
      <xdr:rowOff>84150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5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100677</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5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102527</xdr:rowOff>
    </xdr:from>
    <xdr:to>
      <xdr:col>45</xdr:col>
      <xdr:colOff>177800</xdr:colOff>
      <xdr:row>57</xdr:row>
      <xdr:rowOff>107721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75177"/>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166904</xdr:rowOff>
    </xdr:from>
    <xdr:to>
      <xdr:col>46</xdr:col>
      <xdr:colOff>38100</xdr:colOff>
      <xdr:row>56</xdr:row>
      <xdr:rowOff>97054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5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113581</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3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90094</xdr:rowOff>
    </xdr:from>
    <xdr:to>
      <xdr:col>41</xdr:col>
      <xdr:colOff>50800</xdr:colOff>
      <xdr:row>57</xdr:row>
      <xdr:rowOff>107721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862744"/>
          <a:ext cx="8890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67284</xdr:rowOff>
    </xdr:from>
    <xdr:to>
      <xdr:col>41</xdr:col>
      <xdr:colOff>101600</xdr:colOff>
      <xdr:row>56</xdr:row>
      <xdr:rowOff>168884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13961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4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48095</xdr:rowOff>
    </xdr:from>
    <xdr:to>
      <xdr:col>36</xdr:col>
      <xdr:colOff>165100</xdr:colOff>
      <xdr:row>56</xdr:row>
      <xdr:rowOff>149695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4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166222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2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93320</xdr:rowOff>
    </xdr:from>
    <xdr:to>
      <xdr:col>55</xdr:col>
      <xdr:colOff>50800</xdr:colOff>
      <xdr:row>57</xdr:row>
      <xdr:rowOff>23470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71747</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67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66802</xdr:rowOff>
    </xdr:from>
    <xdr:to>
      <xdr:col>50</xdr:col>
      <xdr:colOff>165100</xdr:colOff>
      <xdr:row>57</xdr:row>
      <xdr:rowOff>168402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159529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3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51727</xdr:rowOff>
    </xdr:from>
    <xdr:to>
      <xdr:col>46</xdr:col>
      <xdr:colOff>38100</xdr:colOff>
      <xdr:row>57</xdr:row>
      <xdr:rowOff>153327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2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144454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56921</xdr:rowOff>
    </xdr:from>
    <xdr:to>
      <xdr:col>41</xdr:col>
      <xdr:colOff>101600</xdr:colOff>
      <xdr:row>57</xdr:row>
      <xdr:rowOff>158521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149648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2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39294</xdr:rowOff>
    </xdr:from>
    <xdr:to>
      <xdr:col>36</xdr:col>
      <xdr:colOff>165100</xdr:colOff>
      <xdr:row>57</xdr:row>
      <xdr:rowOff>140894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132021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34448</xdr:rowOff>
    </xdr:from>
    <xdr:to>
      <xdr:col>55</xdr:col>
      <xdr:colOff>0</xdr:colOff>
      <xdr:row>78</xdr:row>
      <xdr:rowOff>76104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07548"/>
          <a:ext cx="8382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76104</xdr:rowOff>
    </xdr:from>
    <xdr:to>
      <xdr:col>50</xdr:col>
      <xdr:colOff>114300</xdr:colOff>
      <xdr:row>78</xdr:row>
      <xdr:rowOff>79629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49204"/>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124439</xdr:rowOff>
    </xdr:from>
    <xdr:to>
      <xdr:col>50</xdr:col>
      <xdr:colOff>165100</xdr:colOff>
      <xdr:row>78</xdr:row>
      <xdr:rowOff>54589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71116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74687</xdr:rowOff>
    </xdr:from>
    <xdr:to>
      <xdr:col>45</xdr:col>
      <xdr:colOff>177800</xdr:colOff>
      <xdr:row>78</xdr:row>
      <xdr:rowOff>79629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47787"/>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168801</xdr:rowOff>
    </xdr:from>
    <xdr:to>
      <xdr:col>46</xdr:col>
      <xdr:colOff>38100</xdr:colOff>
      <xdr:row>78</xdr:row>
      <xdr:rowOff>98951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115478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74687</xdr:rowOff>
    </xdr:from>
    <xdr:to>
      <xdr:col>41</xdr:col>
      <xdr:colOff>50800</xdr:colOff>
      <xdr:row>78</xdr:row>
      <xdr:rowOff>79977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47787"/>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160703</xdr:rowOff>
    </xdr:from>
    <xdr:to>
      <xdr:col>41</xdr:col>
      <xdr:colOff>101600</xdr:colOff>
      <xdr:row>78</xdr:row>
      <xdr:rowOff>90853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6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107380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20019</xdr:rowOff>
    </xdr:from>
    <xdr:to>
      <xdr:col>36</xdr:col>
      <xdr:colOff>165100</xdr:colOff>
      <xdr:row>78</xdr:row>
      <xdr:rowOff>121619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9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138146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6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155098</xdr:rowOff>
    </xdr:from>
    <xdr:to>
      <xdr:col>55</xdr:col>
      <xdr:colOff>50800</xdr:colOff>
      <xdr:row>78</xdr:row>
      <xdr:rowOff>85248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5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25304</xdr:rowOff>
    </xdr:from>
    <xdr:to>
      <xdr:col>50</xdr:col>
      <xdr:colOff>165100</xdr:colOff>
      <xdr:row>78</xdr:row>
      <xdr:rowOff>126904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9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118031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9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28829</xdr:rowOff>
    </xdr:from>
    <xdr:to>
      <xdr:col>46</xdr:col>
      <xdr:colOff>38100</xdr:colOff>
      <xdr:row>78</xdr:row>
      <xdr:rowOff>130429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121556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9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23887</xdr:rowOff>
    </xdr:from>
    <xdr:to>
      <xdr:col>41</xdr:col>
      <xdr:colOff>101600</xdr:colOff>
      <xdr:row>78</xdr:row>
      <xdr:rowOff>125487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116614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8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29177</xdr:rowOff>
    </xdr:from>
    <xdr:to>
      <xdr:col>36</xdr:col>
      <xdr:colOff>165100</xdr:colOff>
      <xdr:row>78</xdr:row>
      <xdr:rowOff>130777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0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121904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97825</xdr:rowOff>
    </xdr:from>
    <xdr:to>
      <xdr:col>55</xdr:col>
      <xdr:colOff>0</xdr:colOff>
      <xdr:row>96</xdr:row>
      <xdr:rowOff>158697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557025"/>
          <a:ext cx="838200" cy="6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97825</xdr:rowOff>
    </xdr:from>
    <xdr:to>
      <xdr:col>50</xdr:col>
      <xdr:colOff>114300</xdr:colOff>
      <xdr:row>97</xdr:row>
      <xdr:rowOff>38484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557025"/>
          <a:ext cx="889000" cy="11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16264</xdr:rowOff>
    </xdr:from>
    <xdr:to>
      <xdr:col>50</xdr:col>
      <xdr:colOff>165100</xdr:colOff>
      <xdr:row>96</xdr:row>
      <xdr:rowOff>117864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47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134391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2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26146</xdr:rowOff>
    </xdr:from>
    <xdr:to>
      <xdr:col>45</xdr:col>
      <xdr:colOff>177800</xdr:colOff>
      <xdr:row>97</xdr:row>
      <xdr:rowOff>38484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56796"/>
          <a:ext cx="8890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57595</xdr:rowOff>
    </xdr:from>
    <xdr:to>
      <xdr:col>46</xdr:col>
      <xdr:colOff>38100</xdr:colOff>
      <xdr:row>96</xdr:row>
      <xdr:rowOff>159195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1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4272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2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5380</xdr:rowOff>
    </xdr:from>
    <xdr:to>
      <xdr:col>41</xdr:col>
      <xdr:colOff>50800</xdr:colOff>
      <xdr:row>97</xdr:row>
      <xdr:rowOff>26146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636030"/>
          <a:ext cx="889000" cy="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22478</xdr:rowOff>
    </xdr:from>
    <xdr:to>
      <xdr:col>41</xdr:col>
      <xdr:colOff>101600</xdr:colOff>
      <xdr:row>97</xdr:row>
      <xdr:rowOff>124078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5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115205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4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7148</xdr:rowOff>
    </xdr:from>
    <xdr:to>
      <xdr:col>36</xdr:col>
      <xdr:colOff>165100</xdr:colOff>
      <xdr:row>97</xdr:row>
      <xdr:rowOff>108748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99875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3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107897</xdr:rowOff>
    </xdr:from>
    <xdr:to>
      <xdr:col>55</xdr:col>
      <xdr:colOff>50800</xdr:colOff>
      <xdr:row>97</xdr:row>
      <xdr:rowOff>38047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6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130774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1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47025</xdr:rowOff>
    </xdr:from>
    <xdr:to>
      <xdr:col>50</xdr:col>
      <xdr:colOff>165100</xdr:colOff>
      <xdr:row>96</xdr:row>
      <xdr:rowOff>148625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0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139752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9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159134</xdr:rowOff>
    </xdr:from>
    <xdr:to>
      <xdr:col>46</xdr:col>
      <xdr:colOff>38100</xdr:colOff>
      <xdr:row>97</xdr:row>
      <xdr:rowOff>89284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1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80411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1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146796</xdr:rowOff>
    </xdr:from>
    <xdr:to>
      <xdr:col>41</xdr:col>
      <xdr:colOff>101600</xdr:colOff>
      <xdr:row>97</xdr:row>
      <xdr:rowOff>76946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0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93473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8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126030</xdr:rowOff>
    </xdr:from>
    <xdr:to>
      <xdr:col>36</xdr:col>
      <xdr:colOff>165100</xdr:colOff>
      <xdr:row>97</xdr:row>
      <xdr:rowOff>56180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72707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6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10503</xdr:rowOff>
    </xdr:from>
    <xdr:to>
      <xdr:col>85</xdr:col>
      <xdr:colOff>127000</xdr:colOff>
      <xdr:row>37</xdr:row>
      <xdr:rowOff>42945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354153"/>
          <a:ext cx="838200" cy="3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10503</xdr:rowOff>
    </xdr:from>
    <xdr:to>
      <xdr:col>81</xdr:col>
      <xdr:colOff>50800</xdr:colOff>
      <xdr:row>37</xdr:row>
      <xdr:rowOff>39288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354153"/>
          <a:ext cx="8890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140183</xdr:rowOff>
    </xdr:from>
    <xdr:to>
      <xdr:col>81</xdr:col>
      <xdr:colOff>101600</xdr:colOff>
      <xdr:row>36</xdr:row>
      <xdr:rowOff>70333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86860</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21476</xdr:rowOff>
    </xdr:from>
    <xdr:to>
      <xdr:col>76</xdr:col>
      <xdr:colOff>114300</xdr:colOff>
      <xdr:row>37</xdr:row>
      <xdr:rowOff>39288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365126"/>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4318</xdr:rowOff>
    </xdr:from>
    <xdr:to>
      <xdr:col>76</xdr:col>
      <xdr:colOff>165100</xdr:colOff>
      <xdr:row>36</xdr:row>
      <xdr:rowOff>105918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122445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10255</xdr:rowOff>
    </xdr:from>
    <xdr:to>
      <xdr:col>71</xdr:col>
      <xdr:colOff>177800</xdr:colOff>
      <xdr:row>37</xdr:row>
      <xdr:rowOff>21476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353905"/>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42913</xdr:rowOff>
    </xdr:from>
    <xdr:to>
      <xdr:col>72</xdr:col>
      <xdr:colOff>38100</xdr:colOff>
      <xdr:row>36</xdr:row>
      <xdr:rowOff>144513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161040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70479</xdr:rowOff>
    </xdr:from>
    <xdr:to>
      <xdr:col>67</xdr:col>
      <xdr:colOff>101600</xdr:colOff>
      <xdr:row>37</xdr:row>
      <xdr:rowOff>629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17156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163595</xdr:rowOff>
    </xdr:from>
    <xdr:to>
      <xdr:col>85</xdr:col>
      <xdr:colOff>177800</xdr:colOff>
      <xdr:row>37</xdr:row>
      <xdr:rowOff>93745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3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142022</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31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131153</xdr:rowOff>
    </xdr:from>
    <xdr:to>
      <xdr:col>81</xdr:col>
      <xdr:colOff>101600</xdr:colOff>
      <xdr:row>37</xdr:row>
      <xdr:rowOff>61303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30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52430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159938</xdr:rowOff>
    </xdr:from>
    <xdr:to>
      <xdr:col>76</xdr:col>
      <xdr:colOff>165100</xdr:colOff>
      <xdr:row>37</xdr:row>
      <xdr:rowOff>90088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81215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142126</xdr:rowOff>
    </xdr:from>
    <xdr:to>
      <xdr:col>72</xdr:col>
      <xdr:colOff>38100</xdr:colOff>
      <xdr:row>37</xdr:row>
      <xdr:rowOff>72276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63403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0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130905</xdr:rowOff>
    </xdr:from>
    <xdr:to>
      <xdr:col>67</xdr:col>
      <xdr:colOff>101600</xdr:colOff>
      <xdr:row>37</xdr:row>
      <xdr:rowOff>61055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52182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3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104095</xdr:rowOff>
    </xdr:from>
    <xdr:to>
      <xdr:col>85</xdr:col>
      <xdr:colOff>127000</xdr:colOff>
      <xdr:row>56</xdr:row>
      <xdr:rowOff>158617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533845"/>
          <a:ext cx="838200" cy="22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104095</xdr:rowOff>
    </xdr:from>
    <xdr:to>
      <xdr:col>81</xdr:col>
      <xdr:colOff>50800</xdr:colOff>
      <xdr:row>56</xdr:row>
      <xdr:rowOff>104095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53384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35808</xdr:rowOff>
    </xdr:from>
    <xdr:to>
      <xdr:col>81</xdr:col>
      <xdr:colOff>101600</xdr:colOff>
      <xdr:row>55</xdr:row>
      <xdr:rowOff>137408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6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153935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104095</xdr:rowOff>
    </xdr:from>
    <xdr:to>
      <xdr:col>76</xdr:col>
      <xdr:colOff>114300</xdr:colOff>
      <xdr:row>57</xdr:row>
      <xdr:rowOff>79693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05295"/>
          <a:ext cx="889000" cy="14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138764</xdr:rowOff>
    </xdr:from>
    <xdr:to>
      <xdr:col>76</xdr:col>
      <xdr:colOff>165100</xdr:colOff>
      <xdr:row>55</xdr:row>
      <xdr:rowOff>68914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3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85441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1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283</xdr:rowOff>
    </xdr:from>
    <xdr:to>
      <xdr:col>71</xdr:col>
      <xdr:colOff>177800</xdr:colOff>
      <xdr:row>57</xdr:row>
      <xdr:rowOff>79693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601483"/>
          <a:ext cx="889000" cy="25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36865</xdr:rowOff>
    </xdr:from>
    <xdr:to>
      <xdr:col>72</xdr:col>
      <xdr:colOff>38100</xdr:colOff>
      <xdr:row>56</xdr:row>
      <xdr:rowOff>138465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154992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51338</xdr:rowOff>
    </xdr:from>
    <xdr:to>
      <xdr:col>67</xdr:col>
      <xdr:colOff>101600</xdr:colOff>
      <xdr:row>56</xdr:row>
      <xdr:rowOff>152938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144065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4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107817</xdr:rowOff>
    </xdr:from>
    <xdr:to>
      <xdr:col>85</xdr:col>
      <xdr:colOff>177800</xdr:colOff>
      <xdr:row>57</xdr:row>
      <xdr:rowOff>37967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86244</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8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53295</xdr:rowOff>
    </xdr:from>
    <xdr:to>
      <xdr:col>81</xdr:col>
      <xdr:colOff>101600</xdr:colOff>
      <xdr:row>55</xdr:row>
      <xdr:rowOff>154895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4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146022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5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53295</xdr:rowOff>
    </xdr:from>
    <xdr:to>
      <xdr:col>76</xdr:col>
      <xdr:colOff>165100</xdr:colOff>
      <xdr:row>56</xdr:row>
      <xdr:rowOff>154895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146022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7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28893</xdr:rowOff>
    </xdr:from>
    <xdr:to>
      <xdr:col>72</xdr:col>
      <xdr:colOff>38100</xdr:colOff>
      <xdr:row>57</xdr:row>
      <xdr:rowOff>130493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121620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120933</xdr:rowOff>
    </xdr:from>
    <xdr:to>
      <xdr:col>67</xdr:col>
      <xdr:colOff>101600</xdr:colOff>
      <xdr:row>56</xdr:row>
      <xdr:rowOff>51083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55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67610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3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23840</xdr:rowOff>
    </xdr:from>
    <xdr:to>
      <xdr:col>85</xdr:col>
      <xdr:colOff>127000</xdr:colOff>
      <xdr:row>78</xdr:row>
      <xdr:rowOff>24606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396940"/>
          <a:ext cx="8382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24606</xdr:rowOff>
    </xdr:from>
    <xdr:to>
      <xdr:col>81</xdr:col>
      <xdr:colOff>50800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97706"/>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34299</xdr:rowOff>
    </xdr:from>
    <xdr:to>
      <xdr:col>81</xdr:col>
      <xdr:colOff>101600</xdr:colOff>
      <xdr:row>77</xdr:row>
      <xdr:rowOff>135899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152426</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01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53170</xdr:rowOff>
    </xdr:from>
    <xdr:to>
      <xdr:col>76</xdr:col>
      <xdr:colOff>165100</xdr:colOff>
      <xdr:row>77</xdr:row>
      <xdr:rowOff>154770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5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171297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3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127202</xdr:rowOff>
    </xdr:from>
    <xdr:to>
      <xdr:col>72</xdr:col>
      <xdr:colOff>38100</xdr:colOff>
      <xdr:row>78</xdr:row>
      <xdr:rowOff>57352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32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73879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10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131380</xdr:rowOff>
    </xdr:from>
    <xdr:to>
      <xdr:col>67</xdr:col>
      <xdr:colOff>101600</xdr:colOff>
      <xdr:row>78</xdr:row>
      <xdr:rowOff>61530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3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78057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1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144490</xdr:rowOff>
    </xdr:from>
    <xdr:to>
      <xdr:col>85</xdr:col>
      <xdr:colOff>177800</xdr:colOff>
      <xdr:row>78</xdr:row>
      <xdr:rowOff>74640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145256</xdr:rowOff>
    </xdr:from>
    <xdr:to>
      <xdr:col>81</xdr:col>
      <xdr:colOff>101600</xdr:colOff>
      <xdr:row>78</xdr:row>
      <xdr:rowOff>75406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66533</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439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78067</xdr:rowOff>
    </xdr:from>
    <xdr:to>
      <xdr:col>85</xdr:col>
      <xdr:colOff>127000</xdr:colOff>
      <xdr:row>98</xdr:row>
      <xdr:rowOff>83604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80167"/>
          <a:ext cx="8382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83604</xdr:rowOff>
    </xdr:from>
    <xdr:to>
      <xdr:col>81</xdr:col>
      <xdr:colOff>50800</xdr:colOff>
      <xdr:row>98</xdr:row>
      <xdr:rowOff>93520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85704"/>
          <a:ext cx="8890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153865</xdr:rowOff>
    </xdr:from>
    <xdr:to>
      <xdr:col>81</xdr:col>
      <xdr:colOff>101600</xdr:colOff>
      <xdr:row>98</xdr:row>
      <xdr:rowOff>84015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100542</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93520</xdr:rowOff>
    </xdr:from>
    <xdr:to>
      <xdr:col>76</xdr:col>
      <xdr:colOff>114300</xdr:colOff>
      <xdr:row>98</xdr:row>
      <xdr:rowOff>95126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895620"/>
          <a:ext cx="8890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167917</xdr:rowOff>
    </xdr:from>
    <xdr:to>
      <xdr:col>76</xdr:col>
      <xdr:colOff>165100</xdr:colOff>
      <xdr:row>98</xdr:row>
      <xdr:rowOff>98067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114594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88415</xdr:rowOff>
    </xdr:from>
    <xdr:to>
      <xdr:col>71</xdr:col>
      <xdr:colOff>177800</xdr:colOff>
      <xdr:row>98</xdr:row>
      <xdr:rowOff>95126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890515"/>
          <a:ext cx="8890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171169</xdr:rowOff>
    </xdr:from>
    <xdr:to>
      <xdr:col>72</xdr:col>
      <xdr:colOff>38100</xdr:colOff>
      <xdr:row>98</xdr:row>
      <xdr:rowOff>101319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80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117846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169380</xdr:rowOff>
    </xdr:from>
    <xdr:to>
      <xdr:col>67</xdr:col>
      <xdr:colOff>101600</xdr:colOff>
      <xdr:row>98</xdr:row>
      <xdr:rowOff>99530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8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116057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27267</xdr:rowOff>
    </xdr:from>
    <xdr:to>
      <xdr:col>85</xdr:col>
      <xdr:colOff>177800</xdr:colOff>
      <xdr:row>98</xdr:row>
      <xdr:rowOff>128867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2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124370</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5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32804</xdr:rowOff>
    </xdr:from>
    <xdr:to>
      <xdr:col>81</xdr:col>
      <xdr:colOff>101600</xdr:colOff>
      <xdr:row>98</xdr:row>
      <xdr:rowOff>134404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125531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2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42720</xdr:rowOff>
    </xdr:from>
    <xdr:to>
      <xdr:col>76</xdr:col>
      <xdr:colOff>165100</xdr:colOff>
      <xdr:row>98</xdr:row>
      <xdr:rowOff>144320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135447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3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44326</xdr:rowOff>
    </xdr:from>
    <xdr:to>
      <xdr:col>72</xdr:col>
      <xdr:colOff>38100</xdr:colOff>
      <xdr:row>98</xdr:row>
      <xdr:rowOff>145926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137053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3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37615</xdr:rowOff>
    </xdr:from>
    <xdr:to>
      <xdr:col>67</xdr:col>
      <xdr:colOff>101600</xdr:colOff>
      <xdr:row>98</xdr:row>
      <xdr:rowOff>139215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130342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3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80670</xdr:rowOff>
    </xdr:from>
    <xdr:to>
      <xdr:col>112</xdr:col>
      <xdr:colOff>38100</xdr:colOff>
      <xdr:row>39</xdr:row>
      <xdr:rowOff>10820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27347</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132106</xdr:rowOff>
    </xdr:from>
    <xdr:to>
      <xdr:col>107</xdr:col>
      <xdr:colOff>101600</xdr:colOff>
      <xdr:row>38</xdr:row>
      <xdr:rowOff>62255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4757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78783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25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79299</xdr:rowOff>
    </xdr:from>
    <xdr:to>
      <xdr:col>98</xdr:col>
      <xdr:colOff>38100</xdr:colOff>
      <xdr:row>39</xdr:row>
      <xdr:rowOff>9449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25976</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99333" y="6369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164846</xdr:rowOff>
    </xdr:from>
    <xdr:to>
      <xdr:col>98</xdr:col>
      <xdr:colOff>38100</xdr:colOff>
      <xdr:row>59</xdr:row>
      <xdr:rowOff>94996</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111523</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884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目的別の住民一人当たりの行政コスト中の「総務費」について、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年度に減少しているのは、安田地区複合施設整備事業の完了によるもので、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年度で急増しているのは、特別定額給付金事業のためである。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「民生費」における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年度の増加要因としては、子育て世帯臨時特例給付金等の新型コロナウイルス対策経費（臨時的経費）が挙げられる。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「衛生費」における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年度の減少は新病院建設事業完了によるものであるが、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年度の増加要因としては、令和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年度以降の五泉市・阿賀町との共同施設利用予定のごみ処理施設整備事業に備えるためごみ処理施設整備基金に</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百万円の積み立てを行ったことが挙げられる。今後は、ごみ処理施設事業に係る経費の増加が見込まれ、衛生費は増加していくと考えられる。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なお、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年度はこうした要因に加えて、新型コロナウイルスワクチン接種事業のために臨時的な経費が増加している。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、事業効果・成果に重点を置くため、「阿賀野市総合計画」に基づき</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必要な事業へは重点的に予算配分を行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、阿賀野市としての特色、独自性をもったコスト配分を推進し「人口減対策」や「地域活性化」などの取組みに最大限の効果が発揮できるよう努めたい。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年度の実質単年度収支は、普通交付税の段階的縮減（△</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百万円）があったものの、税収の増（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百万円）や各種交付金が増となったこと、大きな臨時的支出がなかったことからプラスに転じた。</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年度は、国補正予算に基づく事業のため</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翌年度に繰り越すべき財源がそれぞれ前年度より大幅に増えたことが実質単年度収支の低下につながった。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は、普通交付税の追加交付（</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+598</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百万円）や地方消費税交付金の上振れ（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+75</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百万円）から実質単年度収支が改善した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残高は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、「阿賀野市総合計画」で掲げる目標指標達成に向けて計画的な</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水準を確保して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「国民健康保険特別会計」は、過去に継続的な赤字見込みから繰上充用による予算措置を行ってきた経緯があるが、近年はジェネリック医薬品の推奨など、医療給付費の抑制から赤字の解消が可能となった。</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年度から県下</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市での広域化による共同事業に移行したが、以降ほぼ横ばいの状況となっている。県への納付金は市が徴収する保険税で賄うため、今後も収支状況に注視が必要となる。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また、令和元年度から公営企業会計に移行した「下水道事業会計」は比率が低迷しているため、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年度までの整備計画期間中に経営改善等も視野に入れ、改善を目指す。</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なお、「病院事業会計」においては新病院の運営に完全移行したことから「あがの市民病院改革プラン」に基づいた経営収支の改善と安定化を図っている。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いずれの会計においても、収支の大幅な変動とならないよう臨時的な支出を可能な限り抑制し計画的に事業遂行を行うことで指標の向上に努めている。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24647240</v>
      </c>
      <c r="BO4" s="488"/>
      <c r="BP4" s="488"/>
      <c r="BQ4" s="488"/>
      <c r="BR4" s="488"/>
      <c r="BS4" s="488"/>
      <c r="BT4" s="488"/>
      <c r="BU4" s="489"/>
      <c r="BV4" s="487">
        <v>27080736</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6.9</v>
      </c>
      <c r="CU4" s="628"/>
      <c r="CV4" s="628"/>
      <c r="CW4" s="628"/>
      <c r="CX4" s="628"/>
      <c r="CY4" s="628"/>
      <c r="CZ4" s="628"/>
      <c r="DA4" s="629"/>
      <c r="DB4" s="627">
        <v>4.4000000000000004</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23279950</v>
      </c>
      <c r="BO5" s="459"/>
      <c r="BP5" s="459"/>
      <c r="BQ5" s="459"/>
      <c r="BR5" s="459"/>
      <c r="BS5" s="459"/>
      <c r="BT5" s="459"/>
      <c r="BU5" s="460"/>
      <c r="BV5" s="458">
        <v>25900955</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85.6</v>
      </c>
      <c r="CU5" s="456"/>
      <c r="CV5" s="456"/>
      <c r="CW5" s="456"/>
      <c r="CX5" s="456"/>
      <c r="CY5" s="456"/>
      <c r="CZ5" s="456"/>
      <c r="DA5" s="457"/>
      <c r="DB5" s="455">
        <v>89.7</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1367290</v>
      </c>
      <c r="BO6" s="459"/>
      <c r="BP6" s="459"/>
      <c r="BQ6" s="459"/>
      <c r="BR6" s="459"/>
      <c r="BS6" s="459"/>
      <c r="BT6" s="459"/>
      <c r="BU6" s="460"/>
      <c r="BV6" s="458">
        <v>1179781</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88.6</v>
      </c>
      <c r="CU6" s="602"/>
      <c r="CV6" s="602"/>
      <c r="CW6" s="602"/>
      <c r="CX6" s="602"/>
      <c r="CY6" s="602"/>
      <c r="CZ6" s="602"/>
      <c r="DA6" s="603"/>
      <c r="DB6" s="601">
        <v>93.2</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445663</v>
      </c>
      <c r="BO7" s="459"/>
      <c r="BP7" s="459"/>
      <c r="BQ7" s="459"/>
      <c r="BR7" s="459"/>
      <c r="BS7" s="459"/>
      <c r="BT7" s="459"/>
      <c r="BU7" s="460"/>
      <c r="BV7" s="458">
        <v>611195</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13399142</v>
      </c>
      <c r="CU7" s="459"/>
      <c r="CV7" s="459"/>
      <c r="CW7" s="459"/>
      <c r="CX7" s="459"/>
      <c r="CY7" s="459"/>
      <c r="CZ7" s="459"/>
      <c r="DA7" s="460"/>
      <c r="DB7" s="458">
        <v>12897729</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94</v>
      </c>
      <c r="AV8" s="517"/>
      <c r="AW8" s="517"/>
      <c r="AX8" s="517"/>
      <c r="AY8" s="472" t="s">
        <v>109</v>
      </c>
      <c r="AZ8" s="473"/>
      <c r="BA8" s="473"/>
      <c r="BB8" s="473"/>
      <c r="BC8" s="473"/>
      <c r="BD8" s="473"/>
      <c r="BE8" s="473"/>
      <c r="BF8" s="473"/>
      <c r="BG8" s="473"/>
      <c r="BH8" s="473"/>
      <c r="BI8" s="473"/>
      <c r="BJ8" s="473"/>
      <c r="BK8" s="473"/>
      <c r="BL8" s="473"/>
      <c r="BM8" s="474"/>
      <c r="BN8" s="458">
        <v>921627</v>
      </c>
      <c r="BO8" s="459"/>
      <c r="BP8" s="459"/>
      <c r="BQ8" s="459"/>
      <c r="BR8" s="459"/>
      <c r="BS8" s="459"/>
      <c r="BT8" s="459"/>
      <c r="BU8" s="460"/>
      <c r="BV8" s="458">
        <v>568586</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0.41</v>
      </c>
      <c r="CU8" s="562"/>
      <c r="CV8" s="562"/>
      <c r="CW8" s="562"/>
      <c r="CX8" s="562"/>
      <c r="CY8" s="562"/>
      <c r="CZ8" s="562"/>
      <c r="DA8" s="563"/>
      <c r="DB8" s="561">
        <v>0.42</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40696</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353041</v>
      </c>
      <c r="BO9" s="459"/>
      <c r="BP9" s="459"/>
      <c r="BQ9" s="459"/>
      <c r="BR9" s="459"/>
      <c r="BS9" s="459"/>
      <c r="BT9" s="459"/>
      <c r="BU9" s="460"/>
      <c r="BV9" s="458">
        <v>-130952</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14.7</v>
      </c>
      <c r="CU9" s="456"/>
      <c r="CV9" s="456"/>
      <c r="CW9" s="456"/>
      <c r="CX9" s="456"/>
      <c r="CY9" s="456"/>
      <c r="CZ9" s="456"/>
      <c r="DA9" s="457"/>
      <c r="DB9" s="455">
        <v>15.4</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43415</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400100</v>
      </c>
      <c r="BO10" s="459"/>
      <c r="BP10" s="459"/>
      <c r="BQ10" s="459"/>
      <c r="BR10" s="459"/>
      <c r="BS10" s="459"/>
      <c r="BT10" s="459"/>
      <c r="BU10" s="460"/>
      <c r="BV10" s="458">
        <v>203</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94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127</v>
      </c>
      <c r="DC11" s="562"/>
      <c r="DD11" s="562"/>
      <c r="DE11" s="562"/>
      <c r="DF11" s="562"/>
      <c r="DG11" s="562"/>
      <c r="DH11" s="562"/>
      <c r="DI11" s="563"/>
    </row>
    <row r="12" spans="1:119" ht="18.75" customHeight="1" x14ac:dyDescent="0.15">
      <c r="A12" s="178"/>
      <c r="B12" s="564" t="s">
        <v>128</v>
      </c>
      <c r="C12" s="565"/>
      <c r="D12" s="565"/>
      <c r="E12" s="565"/>
      <c r="F12" s="565"/>
      <c r="G12" s="565"/>
      <c r="H12" s="565"/>
      <c r="I12" s="565"/>
      <c r="J12" s="565"/>
      <c r="K12" s="566"/>
      <c r="L12" s="573" t="s">
        <v>129</v>
      </c>
      <c r="M12" s="574"/>
      <c r="N12" s="574"/>
      <c r="O12" s="574"/>
      <c r="P12" s="574"/>
      <c r="Q12" s="575"/>
      <c r="R12" s="576">
        <v>40860</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119</v>
      </c>
      <c r="AV12" s="517"/>
      <c r="AW12" s="517"/>
      <c r="AX12" s="517"/>
      <c r="AY12" s="472" t="s">
        <v>133</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134</v>
      </c>
      <c r="CE12" s="418"/>
      <c r="CF12" s="418"/>
      <c r="CG12" s="418"/>
      <c r="CH12" s="418"/>
      <c r="CI12" s="418"/>
      <c r="CJ12" s="418"/>
      <c r="CK12" s="418"/>
      <c r="CL12" s="418"/>
      <c r="CM12" s="418"/>
      <c r="CN12" s="418"/>
      <c r="CO12" s="418"/>
      <c r="CP12" s="418"/>
      <c r="CQ12" s="418"/>
      <c r="CR12" s="418"/>
      <c r="CS12" s="499"/>
      <c r="CT12" s="561" t="s">
        <v>135</v>
      </c>
      <c r="CU12" s="562"/>
      <c r="CV12" s="562"/>
      <c r="CW12" s="562"/>
      <c r="CX12" s="562"/>
      <c r="CY12" s="562"/>
      <c r="CZ12" s="562"/>
      <c r="DA12" s="563"/>
      <c r="DB12" s="561" t="s">
        <v>136</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137</v>
      </c>
      <c r="N13" s="543"/>
      <c r="O13" s="543"/>
      <c r="P13" s="543"/>
      <c r="Q13" s="544"/>
      <c r="R13" s="545">
        <v>40597</v>
      </c>
      <c r="S13" s="546"/>
      <c r="T13" s="546"/>
      <c r="U13" s="546"/>
      <c r="V13" s="547"/>
      <c r="W13" s="548" t="s">
        <v>138</v>
      </c>
      <c r="X13" s="444"/>
      <c r="Y13" s="444"/>
      <c r="Z13" s="444"/>
      <c r="AA13" s="444"/>
      <c r="AB13" s="445"/>
      <c r="AC13" s="411">
        <v>1799</v>
      </c>
      <c r="AD13" s="412"/>
      <c r="AE13" s="412"/>
      <c r="AF13" s="412"/>
      <c r="AG13" s="413"/>
      <c r="AH13" s="411">
        <v>2106</v>
      </c>
      <c r="AI13" s="412"/>
      <c r="AJ13" s="412"/>
      <c r="AK13" s="412"/>
      <c r="AL13" s="471"/>
      <c r="AM13" s="515" t="s">
        <v>139</v>
      </c>
      <c r="AN13" s="415"/>
      <c r="AO13" s="415"/>
      <c r="AP13" s="415"/>
      <c r="AQ13" s="415"/>
      <c r="AR13" s="415"/>
      <c r="AS13" s="415"/>
      <c r="AT13" s="416"/>
      <c r="AU13" s="516" t="s">
        <v>119</v>
      </c>
      <c r="AV13" s="517"/>
      <c r="AW13" s="517"/>
      <c r="AX13" s="517"/>
      <c r="AY13" s="472" t="s">
        <v>140</v>
      </c>
      <c r="AZ13" s="473"/>
      <c r="BA13" s="473"/>
      <c r="BB13" s="473"/>
      <c r="BC13" s="473"/>
      <c r="BD13" s="473"/>
      <c r="BE13" s="473"/>
      <c r="BF13" s="473"/>
      <c r="BG13" s="473"/>
      <c r="BH13" s="473"/>
      <c r="BI13" s="473"/>
      <c r="BJ13" s="473"/>
      <c r="BK13" s="473"/>
      <c r="BL13" s="473"/>
      <c r="BM13" s="474"/>
      <c r="BN13" s="458">
        <v>753141</v>
      </c>
      <c r="BO13" s="459"/>
      <c r="BP13" s="459"/>
      <c r="BQ13" s="459"/>
      <c r="BR13" s="459"/>
      <c r="BS13" s="459"/>
      <c r="BT13" s="459"/>
      <c r="BU13" s="460"/>
      <c r="BV13" s="458">
        <v>-130749</v>
      </c>
      <c r="BW13" s="459"/>
      <c r="BX13" s="459"/>
      <c r="BY13" s="459"/>
      <c r="BZ13" s="459"/>
      <c r="CA13" s="459"/>
      <c r="CB13" s="459"/>
      <c r="CC13" s="460"/>
      <c r="CD13" s="498" t="s">
        <v>141</v>
      </c>
      <c r="CE13" s="418"/>
      <c r="CF13" s="418"/>
      <c r="CG13" s="418"/>
      <c r="CH13" s="418"/>
      <c r="CI13" s="418"/>
      <c r="CJ13" s="418"/>
      <c r="CK13" s="418"/>
      <c r="CL13" s="418"/>
      <c r="CM13" s="418"/>
      <c r="CN13" s="418"/>
      <c r="CO13" s="418"/>
      <c r="CP13" s="418"/>
      <c r="CQ13" s="418"/>
      <c r="CR13" s="418"/>
      <c r="CS13" s="499"/>
      <c r="CT13" s="455">
        <v>8.5</v>
      </c>
      <c r="CU13" s="456"/>
      <c r="CV13" s="456"/>
      <c r="CW13" s="456"/>
      <c r="CX13" s="456"/>
      <c r="CY13" s="456"/>
      <c r="CZ13" s="456"/>
      <c r="DA13" s="457"/>
      <c r="DB13" s="455">
        <v>8.3000000000000007</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142</v>
      </c>
      <c r="M14" s="585"/>
      <c r="N14" s="585"/>
      <c r="O14" s="585"/>
      <c r="P14" s="585"/>
      <c r="Q14" s="586"/>
      <c r="R14" s="545">
        <v>41372</v>
      </c>
      <c r="S14" s="546"/>
      <c r="T14" s="546"/>
      <c r="U14" s="546"/>
      <c r="V14" s="547"/>
      <c r="W14" s="549"/>
      <c r="X14" s="447"/>
      <c r="Y14" s="447"/>
      <c r="Z14" s="447"/>
      <c r="AA14" s="447"/>
      <c r="AB14" s="448"/>
      <c r="AC14" s="538">
        <v>9</v>
      </c>
      <c r="AD14" s="539"/>
      <c r="AE14" s="539"/>
      <c r="AF14" s="539"/>
      <c r="AG14" s="540"/>
      <c r="AH14" s="538">
        <v>9.6999999999999993</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143</v>
      </c>
      <c r="CE14" s="496"/>
      <c r="CF14" s="496"/>
      <c r="CG14" s="496"/>
      <c r="CH14" s="496"/>
      <c r="CI14" s="496"/>
      <c r="CJ14" s="496"/>
      <c r="CK14" s="496"/>
      <c r="CL14" s="496"/>
      <c r="CM14" s="496"/>
      <c r="CN14" s="496"/>
      <c r="CO14" s="496"/>
      <c r="CP14" s="496"/>
      <c r="CQ14" s="496"/>
      <c r="CR14" s="496"/>
      <c r="CS14" s="497"/>
      <c r="CT14" s="555">
        <v>96.5</v>
      </c>
      <c r="CU14" s="556"/>
      <c r="CV14" s="556"/>
      <c r="CW14" s="556"/>
      <c r="CX14" s="556"/>
      <c r="CY14" s="556"/>
      <c r="CZ14" s="556"/>
      <c r="DA14" s="557"/>
      <c r="DB14" s="555">
        <v>124.1</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144</v>
      </c>
      <c r="N15" s="543"/>
      <c r="O15" s="543"/>
      <c r="P15" s="543"/>
      <c r="Q15" s="544"/>
      <c r="R15" s="545">
        <v>41121</v>
      </c>
      <c r="S15" s="546"/>
      <c r="T15" s="546"/>
      <c r="U15" s="546"/>
      <c r="V15" s="547"/>
      <c r="W15" s="548" t="s">
        <v>145</v>
      </c>
      <c r="X15" s="444"/>
      <c r="Y15" s="444"/>
      <c r="Z15" s="444"/>
      <c r="AA15" s="444"/>
      <c r="AB15" s="445"/>
      <c r="AC15" s="411">
        <v>6793</v>
      </c>
      <c r="AD15" s="412"/>
      <c r="AE15" s="412"/>
      <c r="AF15" s="412"/>
      <c r="AG15" s="413"/>
      <c r="AH15" s="411">
        <v>7438</v>
      </c>
      <c r="AI15" s="412"/>
      <c r="AJ15" s="412"/>
      <c r="AK15" s="412"/>
      <c r="AL15" s="471"/>
      <c r="AM15" s="515"/>
      <c r="AN15" s="415"/>
      <c r="AO15" s="415"/>
      <c r="AP15" s="415"/>
      <c r="AQ15" s="415"/>
      <c r="AR15" s="415"/>
      <c r="AS15" s="415"/>
      <c r="AT15" s="416"/>
      <c r="AU15" s="516"/>
      <c r="AV15" s="517"/>
      <c r="AW15" s="517"/>
      <c r="AX15" s="517"/>
      <c r="AY15" s="484" t="s">
        <v>146</v>
      </c>
      <c r="AZ15" s="485"/>
      <c r="BA15" s="485"/>
      <c r="BB15" s="485"/>
      <c r="BC15" s="485"/>
      <c r="BD15" s="485"/>
      <c r="BE15" s="485"/>
      <c r="BF15" s="485"/>
      <c r="BG15" s="485"/>
      <c r="BH15" s="485"/>
      <c r="BI15" s="485"/>
      <c r="BJ15" s="485"/>
      <c r="BK15" s="485"/>
      <c r="BL15" s="485"/>
      <c r="BM15" s="486"/>
      <c r="BN15" s="487">
        <v>4514037</v>
      </c>
      <c r="BO15" s="488"/>
      <c r="BP15" s="488"/>
      <c r="BQ15" s="488"/>
      <c r="BR15" s="488"/>
      <c r="BS15" s="488"/>
      <c r="BT15" s="488"/>
      <c r="BU15" s="489"/>
      <c r="BV15" s="487">
        <v>4698962</v>
      </c>
      <c r="BW15" s="488"/>
      <c r="BX15" s="488"/>
      <c r="BY15" s="488"/>
      <c r="BZ15" s="488"/>
      <c r="CA15" s="488"/>
      <c r="CB15" s="488"/>
      <c r="CC15" s="489"/>
      <c r="CD15" s="558" t="s">
        <v>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148</v>
      </c>
      <c r="M16" s="533"/>
      <c r="N16" s="533"/>
      <c r="O16" s="533"/>
      <c r="P16" s="533"/>
      <c r="Q16" s="534"/>
      <c r="R16" s="535" t="s">
        <v>149</v>
      </c>
      <c r="S16" s="536"/>
      <c r="T16" s="536"/>
      <c r="U16" s="536"/>
      <c r="V16" s="537"/>
      <c r="W16" s="549"/>
      <c r="X16" s="447"/>
      <c r="Y16" s="447"/>
      <c r="Z16" s="447"/>
      <c r="AA16" s="447"/>
      <c r="AB16" s="448"/>
      <c r="AC16" s="538">
        <v>33.9</v>
      </c>
      <c r="AD16" s="539"/>
      <c r="AE16" s="539"/>
      <c r="AF16" s="539"/>
      <c r="AG16" s="540"/>
      <c r="AH16" s="538">
        <v>34.299999999999997</v>
      </c>
      <c r="AI16" s="539"/>
      <c r="AJ16" s="539"/>
      <c r="AK16" s="539"/>
      <c r="AL16" s="541"/>
      <c r="AM16" s="515"/>
      <c r="AN16" s="415"/>
      <c r="AO16" s="415"/>
      <c r="AP16" s="415"/>
      <c r="AQ16" s="415"/>
      <c r="AR16" s="415"/>
      <c r="AS16" s="415"/>
      <c r="AT16" s="416"/>
      <c r="AU16" s="516"/>
      <c r="AV16" s="517"/>
      <c r="AW16" s="517"/>
      <c r="AX16" s="517"/>
      <c r="AY16" s="472" t="s">
        <v>150</v>
      </c>
      <c r="AZ16" s="473"/>
      <c r="BA16" s="473"/>
      <c r="BB16" s="473"/>
      <c r="BC16" s="473"/>
      <c r="BD16" s="473"/>
      <c r="BE16" s="473"/>
      <c r="BF16" s="473"/>
      <c r="BG16" s="473"/>
      <c r="BH16" s="473"/>
      <c r="BI16" s="473"/>
      <c r="BJ16" s="473"/>
      <c r="BK16" s="473"/>
      <c r="BL16" s="473"/>
      <c r="BM16" s="474"/>
      <c r="BN16" s="458">
        <v>11662996</v>
      </c>
      <c r="BO16" s="459"/>
      <c r="BP16" s="459"/>
      <c r="BQ16" s="459"/>
      <c r="BR16" s="459"/>
      <c r="BS16" s="459"/>
      <c r="BT16" s="459"/>
      <c r="BU16" s="460"/>
      <c r="BV16" s="458">
        <v>11226606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151</v>
      </c>
      <c r="N17" s="552"/>
      <c r="O17" s="552"/>
      <c r="P17" s="552"/>
      <c r="Q17" s="553"/>
      <c r="R17" s="535" t="s">
        <v>152</v>
      </c>
      <c r="S17" s="536"/>
      <c r="T17" s="536"/>
      <c r="U17" s="536"/>
      <c r="V17" s="537"/>
      <c r="W17" s="548" t="s">
        <v>153</v>
      </c>
      <c r="X17" s="444"/>
      <c r="Y17" s="444"/>
      <c r="Z17" s="444"/>
      <c r="AA17" s="444"/>
      <c r="AB17" s="445"/>
      <c r="AC17" s="411">
        <v>11451</v>
      </c>
      <c r="AD17" s="412"/>
      <c r="AE17" s="412"/>
      <c r="AF17" s="412"/>
      <c r="AG17" s="413"/>
      <c r="AH17" s="411">
        <v>12153</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5616812</v>
      </c>
      <c r="BO17" s="459"/>
      <c r="BP17" s="459"/>
      <c r="BQ17" s="459"/>
      <c r="BR17" s="459"/>
      <c r="BS17" s="459"/>
      <c r="BT17" s="459"/>
      <c r="BU17" s="460"/>
      <c r="BV17" s="458">
        <v>5860749</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155</v>
      </c>
      <c r="C18" s="509"/>
      <c r="D18" s="509"/>
      <c r="E18" s="510"/>
      <c r="F18" s="510"/>
      <c r="G18" s="510"/>
      <c r="H18" s="510"/>
      <c r="I18" s="510"/>
      <c r="J18" s="510"/>
      <c r="K18" s="510"/>
      <c r="L18" s="511">
        <v>192.74</v>
      </c>
      <c r="M18" s="511"/>
      <c r="N18" s="511"/>
      <c r="O18" s="511"/>
      <c r="P18" s="511"/>
      <c r="Q18" s="511"/>
      <c r="R18" s="512"/>
      <c r="S18" s="512"/>
      <c r="T18" s="512"/>
      <c r="U18" s="512"/>
      <c r="V18" s="513"/>
      <c r="W18" s="529"/>
      <c r="X18" s="530"/>
      <c r="Y18" s="530"/>
      <c r="Z18" s="530"/>
      <c r="AA18" s="530"/>
      <c r="AB18" s="554"/>
      <c r="AC18" s="428">
        <v>57.1</v>
      </c>
      <c r="AD18" s="429"/>
      <c r="AE18" s="429"/>
      <c r="AF18" s="429"/>
      <c r="AG18" s="514"/>
      <c r="AH18" s="428">
        <v>56</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11699699</v>
      </c>
      <c r="BO18" s="459"/>
      <c r="BP18" s="459"/>
      <c r="BQ18" s="459"/>
      <c r="BR18" s="459"/>
      <c r="BS18" s="459"/>
      <c r="BT18" s="459"/>
      <c r="BU18" s="460"/>
      <c r="BV18" s="458">
        <v>11569989</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157</v>
      </c>
      <c r="C19" s="509"/>
      <c r="D19" s="509"/>
      <c r="E19" s="510"/>
      <c r="F19" s="510"/>
      <c r="G19" s="510"/>
      <c r="H19" s="510"/>
      <c r="I19" s="510"/>
      <c r="J19" s="510"/>
      <c r="K19" s="510"/>
      <c r="L19" s="518">
        <v>211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16184758</v>
      </c>
      <c r="BO19" s="459"/>
      <c r="BP19" s="459"/>
      <c r="BQ19" s="459"/>
      <c r="BR19" s="459"/>
      <c r="BS19" s="459"/>
      <c r="BT19" s="459"/>
      <c r="BU19" s="460"/>
      <c r="BV19" s="458">
        <v>15098493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159</v>
      </c>
      <c r="C20" s="509"/>
      <c r="D20" s="509"/>
      <c r="E20" s="510"/>
      <c r="F20" s="510"/>
      <c r="G20" s="510"/>
      <c r="H20" s="510"/>
      <c r="I20" s="510"/>
      <c r="J20" s="510"/>
      <c r="K20" s="510"/>
      <c r="L20" s="518">
        <v>13484</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161</v>
      </c>
      <c r="C22" s="435"/>
      <c r="D22" s="436"/>
      <c r="E22" s="443" t="s">
        <v>1</v>
      </c>
      <c r="F22" s="444"/>
      <c r="G22" s="444"/>
      <c r="H22" s="444"/>
      <c r="I22" s="444"/>
      <c r="J22" s="444"/>
      <c r="K22" s="445"/>
      <c r="L22" s="443" t="s">
        <v>162</v>
      </c>
      <c r="M22" s="444"/>
      <c r="N22" s="444"/>
      <c r="O22" s="444"/>
      <c r="P22" s="445"/>
      <c r="Q22" s="449" t="s">
        <v>163</v>
      </c>
      <c r="R22" s="450"/>
      <c r="S22" s="450"/>
      <c r="T22" s="450"/>
      <c r="U22" s="450"/>
      <c r="V22" s="451"/>
      <c r="W22" s="500" t="s">
        <v>164</v>
      </c>
      <c r="X22" s="435"/>
      <c r="Y22" s="436"/>
      <c r="Z22" s="443" t="s">
        <v>1</v>
      </c>
      <c r="AA22" s="444"/>
      <c r="AB22" s="444"/>
      <c r="AC22" s="444"/>
      <c r="AD22" s="444"/>
      <c r="AE22" s="444"/>
      <c r="AF22" s="444"/>
      <c r="AG22" s="445"/>
      <c r="AH22" s="461" t="s">
        <v>165</v>
      </c>
      <c r="AI22" s="444"/>
      <c r="AJ22" s="444"/>
      <c r="AK22" s="444"/>
      <c r="AL22" s="445"/>
      <c r="AM22" s="461" t="s">
        <v>166</v>
      </c>
      <c r="AN22" s="462"/>
      <c r="AO22" s="462"/>
      <c r="AP22" s="462"/>
      <c r="AQ22" s="462"/>
      <c r="AR22" s="463"/>
      <c r="AS22" s="449" t="s">
        <v>163</v>
      </c>
      <c r="AT22" s="450"/>
      <c r="AU22" s="450"/>
      <c r="AV22" s="450"/>
      <c r="AW22" s="450"/>
      <c r="AX22" s="467"/>
      <c r="AY22" s="484" t="s">
        <v>167</v>
      </c>
      <c r="AZ22" s="485"/>
      <c r="BA22" s="485"/>
      <c r="BB22" s="485"/>
      <c r="BC22" s="485"/>
      <c r="BD22" s="485"/>
      <c r="BE22" s="485"/>
      <c r="BF22" s="485"/>
      <c r="BG22" s="485"/>
      <c r="BH22" s="485"/>
      <c r="BI22" s="485"/>
      <c r="BJ22" s="485"/>
      <c r="BK22" s="485"/>
      <c r="BL22" s="485"/>
      <c r="BM22" s="486"/>
      <c r="BN22" s="487">
        <v>20729383</v>
      </c>
      <c r="BO22" s="488"/>
      <c r="BP22" s="488"/>
      <c r="BQ22" s="488"/>
      <c r="BR22" s="488"/>
      <c r="BS22" s="488"/>
      <c r="BT22" s="488"/>
      <c r="BU22" s="489"/>
      <c r="BV22" s="487">
        <v>21730436</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168</v>
      </c>
      <c r="AZ23" s="473"/>
      <c r="BA23" s="473"/>
      <c r="BB23" s="473"/>
      <c r="BC23" s="473"/>
      <c r="BD23" s="473"/>
      <c r="BE23" s="473"/>
      <c r="BF23" s="473"/>
      <c r="BG23" s="473"/>
      <c r="BH23" s="473"/>
      <c r="BI23" s="473"/>
      <c r="BJ23" s="473"/>
      <c r="BK23" s="473"/>
      <c r="BL23" s="473"/>
      <c r="BM23" s="474"/>
      <c r="BN23" s="458">
        <v>17547969</v>
      </c>
      <c r="BO23" s="459"/>
      <c r="BP23" s="459"/>
      <c r="BQ23" s="459"/>
      <c r="BR23" s="459"/>
      <c r="BS23" s="459"/>
      <c r="BT23" s="459"/>
      <c r="BU23" s="460"/>
      <c r="BV23" s="458">
        <v>18445138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169</v>
      </c>
      <c r="F24" s="415"/>
      <c r="G24" s="415"/>
      <c r="H24" s="415"/>
      <c r="I24" s="415"/>
      <c r="J24" s="415"/>
      <c r="K24" s="416"/>
      <c r="L24" s="411">
        <v>1</v>
      </c>
      <c r="M24" s="412"/>
      <c r="N24" s="412"/>
      <c r="O24" s="412"/>
      <c r="P24" s="413"/>
      <c r="Q24" s="411">
        <v>8290</v>
      </c>
      <c r="R24" s="412"/>
      <c r="S24" s="412"/>
      <c r="T24" s="412"/>
      <c r="U24" s="412"/>
      <c r="V24" s="413"/>
      <c r="W24" s="501"/>
      <c r="X24" s="438"/>
      <c r="Y24" s="439"/>
      <c r="Z24" s="414" t="s">
        <v>170</v>
      </c>
      <c r="AA24" s="415"/>
      <c r="AB24" s="415"/>
      <c r="AC24" s="415"/>
      <c r="AD24" s="415"/>
      <c r="AE24" s="415"/>
      <c r="AF24" s="415"/>
      <c r="AG24" s="416"/>
      <c r="AH24" s="411">
        <v>404</v>
      </c>
      <c r="AI24" s="412"/>
      <c r="AJ24" s="412"/>
      <c r="AK24" s="412"/>
      <c r="AL24" s="413"/>
      <c r="AM24" s="411">
        <v>1218060</v>
      </c>
      <c r="AN24" s="412"/>
      <c r="AO24" s="412"/>
      <c r="AP24" s="412"/>
      <c r="AQ24" s="412"/>
      <c r="AR24" s="413"/>
      <c r="AS24" s="411">
        <v>3015</v>
      </c>
      <c r="AT24" s="412"/>
      <c r="AU24" s="412"/>
      <c r="AV24" s="412"/>
      <c r="AW24" s="412"/>
      <c r="AX24" s="471"/>
      <c r="AY24" s="431" t="s">
        <v>171</v>
      </c>
      <c r="AZ24" s="432"/>
      <c r="BA24" s="432"/>
      <c r="BB24" s="432"/>
      <c r="BC24" s="432"/>
      <c r="BD24" s="432"/>
      <c r="BE24" s="432"/>
      <c r="BF24" s="432"/>
      <c r="BG24" s="432"/>
      <c r="BH24" s="432"/>
      <c r="BI24" s="432"/>
      <c r="BJ24" s="432"/>
      <c r="BK24" s="432"/>
      <c r="BL24" s="432"/>
      <c r="BM24" s="433"/>
      <c r="BN24" s="458">
        <v>12341506</v>
      </c>
      <c r="BO24" s="459"/>
      <c r="BP24" s="459"/>
      <c r="BQ24" s="459"/>
      <c r="BR24" s="459"/>
      <c r="BS24" s="459"/>
      <c r="BT24" s="459"/>
      <c r="BU24" s="460"/>
      <c r="BV24" s="458">
        <v>12974661</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172</v>
      </c>
      <c r="F25" s="415"/>
      <c r="G25" s="415"/>
      <c r="H25" s="415"/>
      <c r="I25" s="415"/>
      <c r="J25" s="415"/>
      <c r="K25" s="416"/>
      <c r="L25" s="411">
        <v>1</v>
      </c>
      <c r="M25" s="412"/>
      <c r="N25" s="412"/>
      <c r="O25" s="412"/>
      <c r="P25" s="413"/>
      <c r="Q25" s="411">
        <v>6350</v>
      </c>
      <c r="R25" s="412"/>
      <c r="S25" s="412"/>
      <c r="T25" s="412"/>
      <c r="U25" s="412"/>
      <c r="V25" s="413"/>
      <c r="W25" s="501"/>
      <c r="X25" s="438"/>
      <c r="Y25" s="439"/>
      <c r="Z25" s="414" t="s">
        <v>173</v>
      </c>
      <c r="AA25" s="415"/>
      <c r="AB25" s="415"/>
      <c r="AC25" s="415"/>
      <c r="AD25" s="415"/>
      <c r="AE25" s="415"/>
      <c r="AF25" s="415"/>
      <c r="AG25" s="416"/>
      <c r="AH25" s="411">
        <v>83</v>
      </c>
      <c r="AI25" s="412"/>
      <c r="AJ25" s="412"/>
      <c r="AK25" s="412"/>
      <c r="AL25" s="413"/>
      <c r="AM25" s="411">
        <v>251739</v>
      </c>
      <c r="AN25" s="412"/>
      <c r="AO25" s="412"/>
      <c r="AP25" s="412"/>
      <c r="AQ25" s="412"/>
      <c r="AR25" s="413"/>
      <c r="AS25" s="411">
        <v>3033</v>
      </c>
      <c r="AT25" s="412"/>
      <c r="AU25" s="412"/>
      <c r="AV25" s="412"/>
      <c r="AW25" s="412"/>
      <c r="AX25" s="471"/>
      <c r="AY25" s="484" t="s">
        <v>174</v>
      </c>
      <c r="AZ25" s="485"/>
      <c r="BA25" s="485"/>
      <c r="BB25" s="485"/>
      <c r="BC25" s="485"/>
      <c r="BD25" s="485"/>
      <c r="BE25" s="485"/>
      <c r="BF25" s="485"/>
      <c r="BG25" s="485"/>
      <c r="BH25" s="485"/>
      <c r="BI25" s="485"/>
      <c r="BJ25" s="485"/>
      <c r="BK25" s="485"/>
      <c r="BL25" s="485"/>
      <c r="BM25" s="486"/>
      <c r="BN25" s="487">
        <v>2084309</v>
      </c>
      <c r="BO25" s="488"/>
      <c r="BP25" s="488"/>
      <c r="BQ25" s="488"/>
      <c r="BR25" s="488"/>
      <c r="BS25" s="488"/>
      <c r="BT25" s="488"/>
      <c r="BU25" s="489"/>
      <c r="BV25" s="487">
        <v>2061460</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175</v>
      </c>
      <c r="F26" s="415"/>
      <c r="G26" s="415"/>
      <c r="H26" s="415"/>
      <c r="I26" s="415"/>
      <c r="J26" s="415"/>
      <c r="K26" s="416"/>
      <c r="L26" s="411">
        <v>1</v>
      </c>
      <c r="M26" s="412"/>
      <c r="N26" s="412"/>
      <c r="O26" s="412"/>
      <c r="P26" s="413"/>
      <c r="Q26" s="411">
        <v>5600</v>
      </c>
      <c r="R26" s="412"/>
      <c r="S26" s="412"/>
      <c r="T26" s="412"/>
      <c r="U26" s="412"/>
      <c r="V26" s="413"/>
      <c r="W26" s="501"/>
      <c r="X26" s="438"/>
      <c r="Y26" s="439"/>
      <c r="Z26" s="414" t="s">
        <v>176</v>
      </c>
      <c r="AA26" s="469"/>
      <c r="AB26" s="469"/>
      <c r="AC26" s="469"/>
      <c r="AD26" s="469"/>
      <c r="AE26" s="469"/>
      <c r="AF26" s="469"/>
      <c r="AG26" s="470"/>
      <c r="AH26" s="411">
        <v>17</v>
      </c>
      <c r="AI26" s="412"/>
      <c r="AJ26" s="412"/>
      <c r="AK26" s="412"/>
      <c r="AL26" s="413"/>
      <c r="AM26" s="411">
        <v>48365</v>
      </c>
      <c r="AN26" s="412"/>
      <c r="AO26" s="412"/>
      <c r="AP26" s="412"/>
      <c r="AQ26" s="412"/>
      <c r="AR26" s="413"/>
      <c r="AS26" s="411">
        <v>2845</v>
      </c>
      <c r="AT26" s="412"/>
      <c r="AU26" s="412"/>
      <c r="AV26" s="412"/>
      <c r="AW26" s="412"/>
      <c r="AX26" s="471"/>
      <c r="AY26" s="498" t="s">
        <v>177</v>
      </c>
      <c r="AZ26" s="418"/>
      <c r="BA26" s="418"/>
      <c r="BB26" s="418"/>
      <c r="BC26" s="418"/>
      <c r="BD26" s="418"/>
      <c r="BE26" s="418"/>
      <c r="BF26" s="418"/>
      <c r="BG26" s="418"/>
      <c r="BH26" s="418"/>
      <c r="BI26" s="418"/>
      <c r="BJ26" s="418"/>
      <c r="BK26" s="418"/>
      <c r="BL26" s="418"/>
      <c r="BM26" s="499"/>
      <c r="BN26" s="458" t="s">
        <v>127</v>
      </c>
      <c r="BO26" s="459"/>
      <c r="BP26" s="459"/>
      <c r="BQ26" s="459"/>
      <c r="BR26" s="459"/>
      <c r="BS26" s="459"/>
      <c r="BT26" s="459"/>
      <c r="BU26" s="460"/>
      <c r="BV26" s="458" t="s">
        <v>127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178</v>
      </c>
      <c r="F27" s="415"/>
      <c r="G27" s="415"/>
      <c r="H27" s="415"/>
      <c r="I27" s="415"/>
      <c r="J27" s="415"/>
      <c r="K27" s="416"/>
      <c r="L27" s="411">
        <v>1</v>
      </c>
      <c r="M27" s="412"/>
      <c r="N27" s="412"/>
      <c r="O27" s="412"/>
      <c r="P27" s="413"/>
      <c r="Q27" s="411">
        <v>3836</v>
      </c>
      <c r="R27" s="412"/>
      <c r="S27" s="412"/>
      <c r="T27" s="412"/>
      <c r="U27" s="412"/>
      <c r="V27" s="413"/>
      <c r="W27" s="501"/>
      <c r="X27" s="438"/>
      <c r="Y27" s="439"/>
      <c r="Z27" s="414" t="s">
        <v>179</v>
      </c>
      <c r="AA27" s="415"/>
      <c r="AB27" s="415"/>
      <c r="AC27" s="415"/>
      <c r="AD27" s="415"/>
      <c r="AE27" s="415"/>
      <c r="AF27" s="415"/>
      <c r="AG27" s="416"/>
      <c r="AH27" s="411">
        <v>16</v>
      </c>
      <c r="AI27" s="412"/>
      <c r="AJ27" s="412"/>
      <c r="AK27" s="412"/>
      <c r="AL27" s="413"/>
      <c r="AM27" s="411">
        <v>48432</v>
      </c>
      <c r="AN27" s="412"/>
      <c r="AO27" s="412"/>
      <c r="AP27" s="412"/>
      <c r="AQ27" s="412"/>
      <c r="AR27" s="413"/>
      <c r="AS27" s="411">
        <v>3027</v>
      </c>
      <c r="AT27" s="412"/>
      <c r="AU27" s="412"/>
      <c r="AV27" s="412"/>
      <c r="AW27" s="412"/>
      <c r="AX27" s="471"/>
      <c r="AY27" s="495" t="s">
        <v>180</v>
      </c>
      <c r="AZ27" s="496"/>
      <c r="BA27" s="496"/>
      <c r="BB27" s="496"/>
      <c r="BC27" s="496"/>
      <c r="BD27" s="496"/>
      <c r="BE27" s="496"/>
      <c r="BF27" s="496"/>
      <c r="BG27" s="496"/>
      <c r="BH27" s="496"/>
      <c r="BI27" s="496"/>
      <c r="BJ27" s="496"/>
      <c r="BK27" s="496"/>
      <c r="BL27" s="496"/>
      <c r="BM27" s="497"/>
      <c r="BN27" s="492" t="s">
        <v>127</v>
      </c>
      <c r="BO27" s="493"/>
      <c r="BP27" s="493"/>
      <c r="BQ27" s="493"/>
      <c r="BR27" s="493"/>
      <c r="BS27" s="493"/>
      <c r="BT27" s="493"/>
      <c r="BU27" s="494"/>
      <c r="BV27" s="492" t="s">
        <v>136</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181</v>
      </c>
      <c r="F28" s="415"/>
      <c r="G28" s="415"/>
      <c r="H28" s="415"/>
      <c r="I28" s="415"/>
      <c r="J28" s="415"/>
      <c r="K28" s="416"/>
      <c r="L28" s="411">
        <v>1</v>
      </c>
      <c r="M28" s="412"/>
      <c r="N28" s="412"/>
      <c r="O28" s="412"/>
      <c r="P28" s="413"/>
      <c r="Q28" s="411">
        <v>3127</v>
      </c>
      <c r="R28" s="412"/>
      <c r="S28" s="412"/>
      <c r="T28" s="412"/>
      <c r="U28" s="412"/>
      <c r="V28" s="413"/>
      <c r="W28" s="501"/>
      <c r="X28" s="438"/>
      <c r="Y28" s="439"/>
      <c r="Z28" s="414" t="s">
        <v>182</v>
      </c>
      <c r="AA28" s="415"/>
      <c r="AB28" s="415"/>
      <c r="AC28" s="415"/>
      <c r="AD28" s="415"/>
      <c r="AE28" s="415"/>
      <c r="AF28" s="415"/>
      <c r="AG28" s="416"/>
      <c r="AH28" s="411" t="s">
        <v>135</v>
      </c>
      <c r="AI28" s="412"/>
      <c r="AJ28" s="412"/>
      <c r="AK28" s="412"/>
      <c r="AL28" s="413"/>
      <c r="AM28" s="411" t="s">
        <v>135</v>
      </c>
      <c r="AN28" s="412"/>
      <c r="AO28" s="412"/>
      <c r="AP28" s="412"/>
      <c r="AQ28" s="412"/>
      <c r="AR28" s="413"/>
      <c r="AS28" s="411" t="s">
        <v>127</v>
      </c>
      <c r="AT28" s="412"/>
      <c r="AU28" s="412"/>
      <c r="AV28" s="412"/>
      <c r="AW28" s="412"/>
      <c r="AX28" s="471"/>
      <c r="AY28" s="475" t="s">
        <v>183</v>
      </c>
      <c r="AZ28" s="476"/>
      <c r="BA28" s="476"/>
      <c r="BB28" s="477"/>
      <c r="BC28" s="484" t="s">
        <v>48</v>
      </c>
      <c r="BD28" s="485"/>
      <c r="BE28" s="485"/>
      <c r="BF28" s="485"/>
      <c r="BG28" s="485"/>
      <c r="BH28" s="485"/>
      <c r="BI28" s="485"/>
      <c r="BJ28" s="485"/>
      <c r="BK28" s="485"/>
      <c r="BL28" s="485"/>
      <c r="BM28" s="486"/>
      <c r="BN28" s="487">
        <v>2361996</v>
      </c>
      <c r="BO28" s="488"/>
      <c r="BP28" s="488"/>
      <c r="BQ28" s="488"/>
      <c r="BR28" s="488"/>
      <c r="BS28" s="488"/>
      <c r="BT28" s="488"/>
      <c r="BU28" s="489"/>
      <c r="BV28" s="487">
        <v>1961896</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184</v>
      </c>
      <c r="F29" s="415"/>
      <c r="G29" s="415"/>
      <c r="H29" s="415"/>
      <c r="I29" s="415"/>
      <c r="J29" s="415"/>
      <c r="K29" s="416"/>
      <c r="L29" s="411">
        <v>14</v>
      </c>
      <c r="M29" s="412"/>
      <c r="N29" s="412"/>
      <c r="O29" s="412"/>
      <c r="P29" s="413"/>
      <c r="Q29" s="411">
        <v>2878</v>
      </c>
      <c r="R29" s="412"/>
      <c r="S29" s="412"/>
      <c r="T29" s="412"/>
      <c r="U29" s="412"/>
      <c r="V29" s="413"/>
      <c r="W29" s="502"/>
      <c r="X29" s="503"/>
      <c r="Y29" s="504"/>
      <c r="Z29" s="414" t="s">
        <v>185</v>
      </c>
      <c r="AA29" s="415"/>
      <c r="AB29" s="415"/>
      <c r="AC29" s="415"/>
      <c r="AD29" s="415"/>
      <c r="AE29" s="415"/>
      <c r="AF29" s="415"/>
      <c r="AG29" s="416"/>
      <c r="AH29" s="411">
        <v>420</v>
      </c>
      <c r="AI29" s="412"/>
      <c r="AJ29" s="412"/>
      <c r="AK29" s="412"/>
      <c r="AL29" s="413"/>
      <c r="AM29" s="411">
        <v>1266492</v>
      </c>
      <c r="AN29" s="412"/>
      <c r="AO29" s="412"/>
      <c r="AP29" s="412"/>
      <c r="AQ29" s="412"/>
      <c r="AR29" s="413"/>
      <c r="AS29" s="411">
        <v>3015</v>
      </c>
      <c r="AT29" s="412"/>
      <c r="AU29" s="412"/>
      <c r="AV29" s="412"/>
      <c r="AW29" s="412"/>
      <c r="AX29" s="471"/>
      <c r="AY29" s="478"/>
      <c r="AZ29" s="479"/>
      <c r="BA29" s="479"/>
      <c r="BB29" s="480"/>
      <c r="BC29" s="472" t="s">
        <v>186</v>
      </c>
      <c r="BD29" s="473"/>
      <c r="BE29" s="473"/>
      <c r="BF29" s="473"/>
      <c r="BG29" s="473"/>
      <c r="BH29" s="473"/>
      <c r="BI29" s="473"/>
      <c r="BJ29" s="473"/>
      <c r="BK29" s="473"/>
      <c r="BL29" s="473"/>
      <c r="BM29" s="474"/>
      <c r="BN29" s="458">
        <v>366925</v>
      </c>
      <c r="BO29" s="459"/>
      <c r="BP29" s="459"/>
      <c r="BQ29" s="459"/>
      <c r="BR29" s="459"/>
      <c r="BS29" s="459"/>
      <c r="BT29" s="459"/>
      <c r="BU29" s="460"/>
      <c r="BV29" s="458">
        <v>366913</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187</v>
      </c>
      <c r="X30" s="426"/>
      <c r="Y30" s="426"/>
      <c r="Z30" s="426"/>
      <c r="AA30" s="426"/>
      <c r="AB30" s="426"/>
      <c r="AC30" s="426"/>
      <c r="AD30" s="426"/>
      <c r="AE30" s="426"/>
      <c r="AF30" s="426"/>
      <c r="AG30" s="427"/>
      <c r="AH30" s="428">
        <v>96.1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5717305</v>
      </c>
      <c r="BO30" s="493"/>
      <c r="BP30" s="493"/>
      <c r="BQ30" s="493"/>
      <c r="BR30" s="493"/>
      <c r="BS30" s="493"/>
      <c r="BT30" s="493"/>
      <c r="BU30" s="494"/>
      <c r="BV30" s="492">
        <v>5172133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188</v>
      </c>
      <c r="D32" s="417"/>
      <c r="E32" s="417"/>
      <c r="F32" s="417"/>
      <c r="G32" s="417"/>
      <c r="H32" s="417"/>
      <c r="I32" s="417"/>
      <c r="J32" s="417"/>
      <c r="K32" s="417"/>
      <c r="L32" s="417"/>
      <c r="M32" s="417"/>
      <c r="N32" s="417"/>
      <c r="O32" s="417"/>
      <c r="P32" s="417"/>
      <c r="Q32" s="417"/>
      <c r="R32" s="417"/>
      <c r="S32" s="417"/>
      <c r="U32" s="418" t="s">
        <v>189</v>
      </c>
      <c r="V32" s="418"/>
      <c r="W32" s="418"/>
      <c r="X32" s="418"/>
      <c r="Y32" s="418"/>
      <c r="Z32" s="418"/>
      <c r="AA32" s="418"/>
      <c r="AB32" s="418"/>
      <c r="AC32" s="418"/>
      <c r="AD32" s="418"/>
      <c r="AE32" s="418"/>
      <c r="AF32" s="418"/>
      <c r="AG32" s="418"/>
      <c r="AH32" s="418"/>
      <c r="AI32" s="418"/>
      <c r="AJ32" s="418"/>
      <c r="AK32" s="418"/>
      <c r="AM32" s="418" t="s">
        <v>190</v>
      </c>
      <c r="AN32" s="418"/>
      <c r="AO32" s="418"/>
      <c r="AP32" s="418"/>
      <c r="AQ32" s="418"/>
      <c r="AR32" s="418"/>
      <c r="AS32" s="418"/>
      <c r="AT32" s="418"/>
      <c r="AU32" s="418"/>
      <c r="AV32" s="418"/>
      <c r="AW32" s="418"/>
      <c r="AX32" s="418"/>
      <c r="AY32" s="418"/>
      <c r="AZ32" s="418"/>
      <c r="BA32" s="418"/>
      <c r="BB32" s="418"/>
      <c r="BC32" s="418"/>
      <c r="BE32" s="418" t="s">
        <v>191</v>
      </c>
      <c r="BF32" s="418"/>
      <c r="BG32" s="418"/>
      <c r="BH32" s="418"/>
      <c r="BI32" s="418"/>
      <c r="BJ32" s="418"/>
      <c r="BK32" s="418"/>
      <c r="BL32" s="418"/>
      <c r="BM32" s="418"/>
      <c r="BN32" s="418"/>
      <c r="BO32" s="418"/>
      <c r="BP32" s="418"/>
      <c r="BQ32" s="418"/>
      <c r="BR32" s="418"/>
      <c r="BS32" s="418"/>
      <c r="BT32" s="418"/>
      <c r="BU32" s="418"/>
      <c r="BW32" s="418" t="s">
        <v>192</v>
      </c>
      <c r="BX32" s="418"/>
      <c r="BY32" s="418"/>
      <c r="BZ32" s="418"/>
      <c r="CA32" s="418"/>
      <c r="CB32" s="418"/>
      <c r="CC32" s="418"/>
      <c r="CD32" s="418"/>
      <c r="CE32" s="418"/>
      <c r="CF32" s="418"/>
      <c r="CG32" s="418"/>
      <c r="CH32" s="418"/>
      <c r="CI32" s="418"/>
      <c r="CJ32" s="418"/>
      <c r="CK32" s="418"/>
      <c r="CL32" s="418"/>
      <c r="CM32" s="418"/>
      <c r="CO32" s="418" t="s">
        <v>193</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194</v>
      </c>
      <c r="D33" s="410"/>
      <c r="E33" s="409" t="s">
        <v>195</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194</v>
      </c>
      <c r="AN33" s="410"/>
      <c r="AO33" s="409" t="s">
        <v>197</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196</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IF('各会計、関係団体の財政状況及び健全化判断比率'!B34="","",'各会計、関係団体の財政状況及び健全化判断比率'!B34)</f>
        <v>少年自然の家特別会計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阿賀北広域組合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五泉地域衛生施設組合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f t="shared" si="0"/>
        <v>7</v>
      </c>
      <c r="AN36" s="406"/>
      <c r="AO36" s="407" t="str">
        <f>IF('各会計、関係団体の財政状況及び健全化判断比率'!B33="","",'各会計、関係団体の財政状況及び健全化判断比率'!B33)</f>
        <v>病院事業会計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下越福祉行政組合（一般会計）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〃（老人ホーム特別会計）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〃（保健施設特別会計）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新潟県市町村総合事務組合（一般会計）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〃（職員退職手当支給事業特別会計）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〃（消防団員等公務災害補償事業特別会計）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17</v>
      </c>
      <c r="BX42" s="406"/>
      <c r="BY42" s="407" t="str">
        <f>IF('各会計、関係団体の財政状況及び健全化判断比率'!B76="","",'各会計、関係団体の財政状況及び健全化判断比率'!B76)</f>
        <v>〃（消防賞じゅつ金支給事業特別会計）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18</v>
      </c>
      <c r="BX43" s="406"/>
      <c r="BY43" s="407" t="str">
        <f>IF('各会計、関係団体の財政状況及び健全化判断比率'!B77="","",'各会計、関係団体の財政状況及び健全化判断比率'!B77)</f>
        <v>〃（非常勤職員公務災害補償等特別会計）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608</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5" t="s">
        <v>573</v>
      </c>
      <c r="D34" s="1215"/>
      <c r="E34" s="1216"/>
      <c r="F34" s="32">
        <v>6.5</v>
      </c>
      <c r="G34" s="33">
        <v>6.46</v>
      </c>
      <c r="H34" s="33">
        <v>6.74</v>
      </c>
      <c r="I34" s="33">
        <v>7.3</v>
      </c>
      <c r="J34" s="34">
        <v>7.08</v>
      </c>
      <c r="K34" s="22"/>
      <c r="L34" s="22"/>
      <c r="M34" s="22"/>
      <c r="N34" s="22"/>
      <c r="O34" s="22"/>
      <c r="P34" s="22"/>
    </row>
    <row r="35" spans="1:16" ht="39" customHeight="1" x14ac:dyDescent="0.15">
      <c r="A35" s="22"/>
      <c r="B35" s="35"/>
      <c r="C35" s="1209" t="s">
        <v>574</v>
      </c>
      <c r="D35" s="1210"/>
      <c r="E35" s="1211"/>
      <c r="F35" s="36">
        <v>7.36</v>
      </c>
      <c r="G35" s="37">
        <v>6.56</v>
      </c>
      <c r="H35" s="37">
        <v>5.55</v>
      </c>
      <c r="I35" s="37">
        <v>4.4000000000000004</v>
      </c>
      <c r="J35" s="38">
        <v>6.87</v>
      </c>
      <c r="K35" s="22"/>
      <c r="L35" s="22"/>
      <c r="M35" s="22"/>
      <c r="N35" s="22"/>
      <c r="O35" s="22"/>
      <c r="P35" s="22"/>
    </row>
    <row r="36" spans="1:16" ht="39" customHeight="1" x14ac:dyDescent="0.15">
      <c r="A36" s="22"/>
      <c r="B36" s="35"/>
      <c r="C36" s="1209" t="s">
        <v>575</v>
      </c>
      <c r="D36" s="1210"/>
      <c r="E36" s="1211"/>
      <c r="F36" s="36" t="s">
        <v>523</v>
      </c>
      <c r="G36" s="37" t="s">
        <v>523</v>
      </c>
      <c r="H36" s="37">
        <v>1.0900000000000001</v>
      </c>
      <c r="I36" s="37">
        <v>1.61</v>
      </c>
      <c r="J36" s="38">
        <v>1.9</v>
      </c>
      <c r="K36" s="22"/>
      <c r="L36" s="22"/>
      <c r="M36" s="22"/>
      <c r="N36" s="22"/>
      <c r="O36" s="22"/>
      <c r="P36" s="22"/>
    </row>
    <row r="37" spans="1:16" ht="39" customHeight="1" x14ac:dyDescent="0.15">
      <c r="A37" s="22"/>
      <c r="B37" s="35"/>
      <c r="C37" s="1209" t="s">
        <v>576</v>
      </c>
      <c r="D37" s="1210"/>
      <c r="E37" s="1211"/>
      <c r="F37" s="36">
        <v>1.24</v>
      </c>
      <c r="G37" s="37">
        <v>0.9</v>
      </c>
      <c r="H37" s="37">
        <v>1.26</v>
      </c>
      <c r="I37" s="37">
        <v>1.27</v>
      </c>
      <c r="J37" s="38">
        <v>1.74</v>
      </c>
      <c r="K37" s="22"/>
      <c r="L37" s="22"/>
      <c r="M37" s="22"/>
      <c r="N37" s="22"/>
      <c r="O37" s="22"/>
      <c r="P37" s="22"/>
    </row>
    <row r="38" spans="1:16" ht="39" customHeight="1" x14ac:dyDescent="0.15">
      <c r="A38" s="22"/>
      <c r="B38" s="35"/>
      <c r="C38" s="1209" t="s">
        <v>577</v>
      </c>
      <c r="D38" s="1210"/>
      <c r="E38" s="1211"/>
      <c r="F38" s="36">
        <v>2.2599999999999998</v>
      </c>
      <c r="G38" s="37">
        <v>1.77</v>
      </c>
      <c r="H38" s="37">
        <v>1.04</v>
      </c>
      <c r="I38" s="37">
        <v>1.26</v>
      </c>
      <c r="J38" s="38">
        <v>1.18</v>
      </c>
      <c r="K38" s="22"/>
      <c r="L38" s="22"/>
      <c r="M38" s="22"/>
      <c r="N38" s="22"/>
      <c r="O38" s="22"/>
      <c r="P38" s="22"/>
    </row>
    <row r="39" spans="1:16" ht="39" customHeight="1" x14ac:dyDescent="0.15">
      <c r="A39" s="22"/>
      <c r="B39" s="35"/>
      <c r="C39" s="1209" t="s">
        <v>578</v>
      </c>
      <c r="D39" s="1210"/>
      <c r="E39" s="1211"/>
      <c r="F39" s="36">
        <v>0.52</v>
      </c>
      <c r="G39" s="37">
        <v>0.41</v>
      </c>
      <c r="H39" s="37">
        <v>0.39</v>
      </c>
      <c r="I39" s="37">
        <v>0.38</v>
      </c>
      <c r="J39" s="38">
        <v>0.37</v>
      </c>
      <c r="K39" s="22"/>
      <c r="L39" s="22"/>
      <c r="M39" s="22"/>
      <c r="N39" s="22"/>
      <c r="O39" s="22"/>
      <c r="P39" s="22"/>
    </row>
    <row r="40" spans="1:16" ht="39" customHeight="1" x14ac:dyDescent="0.15">
      <c r="A40" s="22"/>
      <c r="B40" s="35"/>
      <c r="C40" s="1209" t="s">
        <v>579</v>
      </c>
      <c r="D40" s="1210"/>
      <c r="E40" s="1211"/>
      <c r="F40" s="36">
        <v>0.05</v>
      </c>
      <c r="G40" s="37">
        <v>0.06</v>
      </c>
      <c r="H40" s="37">
        <v>0.05</v>
      </c>
      <c r="I40" s="37">
        <v>0.06</v>
      </c>
      <c r="J40" s="38">
        <v>0.06</v>
      </c>
      <c r="K40" s="22"/>
      <c r="L40" s="22"/>
      <c r="M40" s="22"/>
      <c r="N40" s="22"/>
      <c r="O40" s="22"/>
      <c r="P40" s="22"/>
    </row>
    <row r="41" spans="1:16" ht="39" customHeight="1" x14ac:dyDescent="0.15">
      <c r="A41" s="22"/>
      <c r="B41" s="35"/>
      <c r="C41" s="1209" t="s">
        <v>580</v>
      </c>
      <c r="D41" s="1210"/>
      <c r="E41" s="1211"/>
      <c r="F41" s="36">
        <v>0</v>
      </c>
      <c r="G41" s="37">
        <v>0.01</v>
      </c>
      <c r="H41" s="37">
        <v>0.01</v>
      </c>
      <c r="I41" s="37">
        <v>0.01</v>
      </c>
      <c r="J41" s="38">
        <v>0.01</v>
      </c>
      <c r="K41" s="22"/>
      <c r="L41" s="22"/>
      <c r="M41" s="22"/>
      <c r="N41" s="22"/>
      <c r="O41" s="22"/>
      <c r="P41" s="22"/>
    </row>
    <row r="42" spans="1:16" ht="39" customHeight="1" x14ac:dyDescent="0.15">
      <c r="A42" s="22"/>
      <c r="B42" s="39"/>
      <c r="C42" s="1209" t="s">
        <v>581</v>
      </c>
      <c r="D42" s="1210"/>
      <c r="E42" s="1211"/>
      <c r="F42" s="36" t="s">
        <v>523</v>
      </c>
      <c r="G42" s="37" t="s">
        <v>523</v>
      </c>
      <c r="H42" s="37" t="s">
        <v>523</v>
      </c>
      <c r="I42" s="37" t="s">
        <v>523</v>
      </c>
      <c r="J42" s="38" t="s">
        <v>523</v>
      </c>
      <c r="K42" s="22"/>
      <c r="L42" s="22"/>
      <c r="M42" s="22"/>
      <c r="N42" s="22"/>
      <c r="O42" s="22"/>
      <c r="P42" s="22"/>
    </row>
    <row r="43" spans="1:16" ht="39" customHeight="1" thickBot="1" x14ac:dyDescent="0.2">
      <c r="A43" s="22"/>
      <c r="B43" s="40"/>
      <c r="C43" s="1212" t="s">
        <v>582</v>
      </c>
      <c r="D43" s="1213"/>
      <c r="E43" s="1214"/>
      <c r="F43" s="41">
        <v>1.44</v>
      </c>
      <c r="G43" s="42">
        <v>1.5</v>
      </c>
      <c r="H43" s="42">
        <v>0</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ernFFUEoG8KBoTNDCEw9lgEPC3keZKcAdZiUUFT0LLhbQ1njdLpBmWp09uJHzbopykr8JKdCcLvK577GMr3Eg==" saltValue="Hc0prVxJUf+aBNoMVz8b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2436</v>
      </c>
      <c r="L45" s="60">
        <v>2313</v>
      </c>
      <c r="M45" s="60">
        <v>2293</v>
      </c>
      <c r="N45" s="60">
        <v>2379</v>
      </c>
      <c r="O45" s="61">
        <v>2412</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523</v>
      </c>
      <c r="L46" s="64" t="s">
        <v>523</v>
      </c>
      <c r="M46" s="64" t="s">
        <v>523</v>
      </c>
      <c r="N46" s="64" t="s">
        <v>523</v>
      </c>
      <c r="O46" s="65" t="s">
        <v>523</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523</v>
      </c>
      <c r="L47" s="64" t="s">
        <v>523</v>
      </c>
      <c r="M47" s="64" t="s">
        <v>523</v>
      </c>
      <c r="N47" s="64" t="s">
        <v>523</v>
      </c>
      <c r="O47" s="65" t="s">
        <v>523</v>
      </c>
      <c r="P47" s="48"/>
      <c r="Q47" s="48"/>
      <c r="R47" s="48"/>
      <c r="S47" s="48"/>
      <c r="T47" s="48"/>
      <c r="U47" s="48"/>
    </row>
    <row r="48" spans="1:21" ht="30.75" customHeight="1" x14ac:dyDescent="0.15">
      <c r="A48" s="48"/>
      <c r="B48" s="1237"/>
      <c r="C48" s="1238"/>
      <c r="D48" s="62"/>
      <c r="E48" s="1219" t="s">
        <v>15</v>
      </c>
      <c r="F48" s="1219"/>
      <c r="G48" s="1219"/>
      <c r="H48" s="1219"/>
      <c r="I48" s="1219"/>
      <c r="J48" s="1220"/>
      <c r="K48" s="63">
        <v>1032</v>
      </c>
      <c r="L48" s="64">
        <v>956</v>
      </c>
      <c r="M48" s="64">
        <v>932</v>
      </c>
      <c r="N48" s="64">
        <v>920</v>
      </c>
      <c r="O48" s="65">
        <v>942</v>
      </c>
      <c r="P48" s="48"/>
      <c r="Q48" s="48"/>
      <c r="R48" s="48"/>
      <c r="S48" s="48"/>
      <c r="T48" s="48"/>
      <c r="U48" s="48"/>
    </row>
    <row r="49" spans="1:21" ht="30.75" customHeight="1" x14ac:dyDescent="0.15">
      <c r="A49" s="48"/>
      <c r="B49" s="1237"/>
      <c r="C49" s="1238"/>
      <c r="D49" s="62"/>
      <c r="E49" s="1219" t="s">
        <v>16</v>
      </c>
      <c r="F49" s="1219"/>
      <c r="G49" s="1219"/>
      <c r="H49" s="1219"/>
      <c r="I49" s="1219"/>
      <c r="J49" s="1220"/>
      <c r="K49" s="63">
        <v>30</v>
      </c>
      <c r="L49" s="64">
        <v>16</v>
      </c>
      <c r="M49" s="64">
        <v>17</v>
      </c>
      <c r="N49" s="64">
        <v>17</v>
      </c>
      <c r="O49" s="65">
        <v>22</v>
      </c>
      <c r="P49" s="48"/>
      <c r="Q49" s="48"/>
      <c r="R49" s="48"/>
      <c r="S49" s="48"/>
      <c r="T49" s="48"/>
      <c r="U49" s="48"/>
    </row>
    <row r="50" spans="1:21" ht="30.75" customHeight="1" x14ac:dyDescent="0.15">
      <c r="A50" s="48"/>
      <c r="B50" s="1237"/>
      <c r="C50" s="1238"/>
      <c r="D50" s="62"/>
      <c r="E50" s="1219" t="s">
        <v>17</v>
      </c>
      <c r="F50" s="1219"/>
      <c r="G50" s="1219"/>
      <c r="H50" s="1219"/>
      <c r="I50" s="1219"/>
      <c r="J50" s="1220"/>
      <c r="K50" s="63">
        <v>21</v>
      </c>
      <c r="L50" s="64">
        <v>20</v>
      </c>
      <c r="M50" s="64">
        <v>20</v>
      </c>
      <c r="N50" s="64">
        <v>9</v>
      </c>
      <c r="O50" s="65">
        <v>0</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523</v>
      </c>
      <c r="L51" s="64" t="s">
        <v>523</v>
      </c>
      <c r="M51" s="64" t="s">
        <v>523</v>
      </c>
      <c r="N51" s="64" t="s">
        <v>523</v>
      </c>
      <c r="O51" s="65" t="s">
        <v>523</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2458</v>
      </c>
      <c r="L52" s="64">
        <v>2430</v>
      </c>
      <c r="M52" s="64">
        <v>2408</v>
      </c>
      <c r="N52" s="64">
        <v>2442</v>
      </c>
      <c r="O52" s="65">
        <v>2396</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1061</v>
      </c>
      <c r="L53" s="69">
        <v>875</v>
      </c>
      <c r="M53" s="69">
        <v>854</v>
      </c>
      <c r="N53" s="69">
        <v>883</v>
      </c>
      <c r="O53" s="70">
        <v>980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sGf2PW9f39vvfg9TtHQcHKsH9H2h/VlOAGwJyqk2m/0XXYi1Gyn5zLZVL8MgIjef6fuXuom3C/izEUHVdnMpw==" saltValue="UMK6gyfcg/Rgw4JYhB1A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election sqref="A1:A104857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55" t="s">
        <v>30</v>
      </c>
      <c r="C41" s="1256"/>
      <c r="D41" s="102"/>
      <c r="E41" s="1257" t="s">
        <v>31</v>
      </c>
      <c r="F41" s="1257"/>
      <c r="G41" s="1257"/>
      <c r="H41" s="1258"/>
      <c r="I41" s="351">
        <v>23719</v>
      </c>
      <c r="J41" s="352">
        <v>23701</v>
      </c>
      <c r="K41" s="352">
        <v>22464</v>
      </c>
      <c r="L41" s="352">
        <v>21737</v>
      </c>
      <c r="M41" s="353">
        <v>20729</v>
      </c>
    </row>
    <row r="42" spans="2:13" ht="27.75" customHeight="1" x14ac:dyDescent="0.15">
      <c r="B42" s="1245"/>
      <c r="C42" s="1246"/>
      <c r="D42" s="103"/>
      <c r="E42" s="1249" t="s">
        <v>32</v>
      </c>
      <c r="F42" s="1249"/>
      <c r="G42" s="1249"/>
      <c r="H42" s="1250"/>
      <c r="I42" s="354">
        <v>82</v>
      </c>
      <c r="J42" s="355">
        <v>33</v>
      </c>
      <c r="K42" s="355">
        <v>9</v>
      </c>
      <c r="L42" s="355" t="s">
        <v>523</v>
      </c>
      <c r="M42" s="356" t="s">
        <v>523</v>
      </c>
    </row>
    <row r="43" spans="2:13" ht="27.75" customHeight="1" x14ac:dyDescent="0.15">
      <c r="B43" s="1245"/>
      <c r="C43" s="1246"/>
      <c r="D43" s="103"/>
      <c r="E43" s="1249" t="s">
        <v>33</v>
      </c>
      <c r="F43" s="1249"/>
      <c r="G43" s="1249"/>
      <c r="H43" s="1250"/>
      <c r="I43" s="354">
        <v>22277</v>
      </c>
      <c r="J43" s="355">
        <v>22210</v>
      </c>
      <c r="K43" s="355">
        <v>21411</v>
      </c>
      <c r="L43" s="355">
        <v>20312</v>
      </c>
      <c r="M43" s="356">
        <v>18692</v>
      </c>
    </row>
    <row r="44" spans="2:13" ht="27.75" customHeight="1" x14ac:dyDescent="0.15">
      <c r="B44" s="1245"/>
      <c r="C44" s="1246"/>
      <c r="D44" s="103"/>
      <c r="E44" s="1249" t="s">
        <v>34</v>
      </c>
      <c r="F44" s="1249"/>
      <c r="G44" s="1249"/>
      <c r="H44" s="1250"/>
      <c r="I44" s="354">
        <v>338</v>
      </c>
      <c r="J44" s="355">
        <v>327</v>
      </c>
      <c r="K44" s="355">
        <v>328</v>
      </c>
      <c r="L44" s="355">
        <v>348</v>
      </c>
      <c r="M44" s="356">
        <v>385</v>
      </c>
    </row>
    <row r="45" spans="2:13" ht="27.75" customHeight="1" x14ac:dyDescent="0.15">
      <c r="B45" s="1245"/>
      <c r="C45" s="1246"/>
      <c r="D45" s="103"/>
      <c r="E45" s="1249" t="s">
        <v>35</v>
      </c>
      <c r="F45" s="1249"/>
      <c r="G45" s="1249"/>
      <c r="H45" s="1250"/>
      <c r="I45" s="354">
        <v>4654</v>
      </c>
      <c r="J45" s="355">
        <v>4503</v>
      </c>
      <c r="K45" s="355">
        <v>4680</v>
      </c>
      <c r="L45" s="355">
        <v>4705</v>
      </c>
      <c r="M45" s="356">
        <v>4604</v>
      </c>
    </row>
    <row r="46" spans="2:13" ht="27.75" customHeight="1" x14ac:dyDescent="0.15">
      <c r="B46" s="1245"/>
      <c r="C46" s="1246"/>
      <c r="D46" s="104"/>
      <c r="E46" s="1249" t="s">
        <v>36</v>
      </c>
      <c r="F46" s="1249"/>
      <c r="G46" s="1249"/>
      <c r="H46" s="1250"/>
      <c r="I46" s="354" t="s">
        <v>523</v>
      </c>
      <c r="J46" s="355" t="s">
        <v>523</v>
      </c>
      <c r="K46" s="355" t="s">
        <v>523</v>
      </c>
      <c r="L46" s="355" t="s">
        <v>523</v>
      </c>
      <c r="M46" s="356" t="s">
        <v>523</v>
      </c>
    </row>
    <row r="47" spans="2:13" ht="27.75" customHeight="1" x14ac:dyDescent="0.15">
      <c r="B47" s="1245"/>
      <c r="C47" s="1246"/>
      <c r="D47" s="105"/>
      <c r="E47" s="1259" t="s">
        <v>37</v>
      </c>
      <c r="F47" s="1260"/>
      <c r="G47" s="1260"/>
      <c r="H47" s="1261"/>
      <c r="I47" s="354" t="s">
        <v>523</v>
      </c>
      <c r="J47" s="355" t="s">
        <v>523</v>
      </c>
      <c r="K47" s="355" t="s">
        <v>523</v>
      </c>
      <c r="L47" s="355" t="s">
        <v>523</v>
      </c>
      <c r="M47" s="356" t="s">
        <v>523</v>
      </c>
    </row>
    <row r="48" spans="2:13" ht="27.75" customHeight="1" x14ac:dyDescent="0.15">
      <c r="B48" s="1245"/>
      <c r="C48" s="1246"/>
      <c r="D48" s="103"/>
      <c r="E48" s="1249" t="s">
        <v>38</v>
      </c>
      <c r="F48" s="1249"/>
      <c r="G48" s="1249"/>
      <c r="H48" s="1250"/>
      <c r="I48" s="354" t="s">
        <v>523</v>
      </c>
      <c r="J48" s="355" t="s">
        <v>523</v>
      </c>
      <c r="K48" s="355" t="s">
        <v>523</v>
      </c>
      <c r="L48" s="355" t="s">
        <v>523</v>
      </c>
      <c r="M48" s="356" t="s">
        <v>523</v>
      </c>
    </row>
    <row r="49" spans="2:13" ht="27.75" customHeight="1" x14ac:dyDescent="0.15">
      <c r="B49" s="1247"/>
      <c r="C49" s="1248"/>
      <c r="D49" s="103"/>
      <c r="E49" s="1249" t="s">
        <v>39</v>
      </c>
      <c r="F49" s="1249"/>
      <c r="G49" s="1249"/>
      <c r="H49" s="1250"/>
      <c r="I49" s="354" t="s">
        <v>523</v>
      </c>
      <c r="J49" s="355" t="s">
        <v>523</v>
      </c>
      <c r="K49" s="355" t="s">
        <v>523</v>
      </c>
      <c r="L49" s="355" t="s">
        <v>523</v>
      </c>
      <c r="M49" s="356" t="s">
        <v>523</v>
      </c>
    </row>
    <row r="50" spans="2:13" ht="27.75" customHeight="1" x14ac:dyDescent="0.15">
      <c r="B50" s="1243" t="s">
        <v>40</v>
      </c>
      <c r="C50" s="1244"/>
      <c r="D50" s="106"/>
      <c r="E50" s="1249" t="s">
        <v>41</v>
      </c>
      <c r="F50" s="1249"/>
      <c r="G50" s="1249"/>
      <c r="H50" s="1250"/>
      <c r="I50" s="354">
        <v>4137</v>
      </c>
      <c r="J50" s="355">
        <v>4789</v>
      </c>
      <c r="K50" s="355">
        <v>5624</v>
      </c>
      <c r="L50" s="355">
        <v>5721</v>
      </c>
      <c r="M50" s="356">
        <v>6805</v>
      </c>
    </row>
    <row r="51" spans="2:13" ht="27.75" customHeight="1" x14ac:dyDescent="0.15">
      <c r="B51" s="1245"/>
      <c r="C51" s="1246"/>
      <c r="D51" s="103"/>
      <c r="E51" s="1249" t="s">
        <v>42</v>
      </c>
      <c r="F51" s="1249"/>
      <c r="G51" s="1249"/>
      <c r="H51" s="1250"/>
      <c r="I51" s="354">
        <v>1840</v>
      </c>
      <c r="J51" s="355">
        <v>1851</v>
      </c>
      <c r="K51" s="355">
        <v>1692</v>
      </c>
      <c r="L51" s="355">
        <v>1535</v>
      </c>
      <c r="M51" s="356">
        <v>1380</v>
      </c>
    </row>
    <row r="52" spans="2:13" ht="27.75" customHeight="1" x14ac:dyDescent="0.15">
      <c r="B52" s="1247"/>
      <c r="C52" s="1248"/>
      <c r="D52" s="103"/>
      <c r="E52" s="1249" t="s">
        <v>43</v>
      </c>
      <c r="F52" s="1249"/>
      <c r="G52" s="1249"/>
      <c r="H52" s="1250"/>
      <c r="I52" s="354">
        <v>28940</v>
      </c>
      <c r="J52" s="355">
        <v>28749</v>
      </c>
      <c r="K52" s="355">
        <v>27725</v>
      </c>
      <c r="L52" s="355">
        <v>26820</v>
      </c>
      <c r="M52" s="356">
        <v>25568</v>
      </c>
    </row>
    <row r="53" spans="2:13" ht="27.75" customHeight="1" thickBot="1" x14ac:dyDescent="0.2">
      <c r="B53" s="1251" t="s">
        <v>44</v>
      </c>
      <c r="C53" s="1252"/>
      <c r="D53" s="107"/>
      <c r="E53" s="1253" t="s">
        <v>45</v>
      </c>
      <c r="F53" s="1253"/>
      <c r="G53" s="1253"/>
      <c r="H53" s="1254"/>
      <c r="I53" s="357">
        <v>16154</v>
      </c>
      <c r="J53" s="358">
        <v>15385</v>
      </c>
      <c r="K53" s="358">
        <v>13851</v>
      </c>
      <c r="L53" s="358">
        <v>13026</v>
      </c>
      <c r="M53" s="359">
        <v>10657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gaNmdcwhc7NOe+sZjVpA5lH2Pbr0wjziYdUG+0sDFr92Fng7+tpilmX1XvSAwAcc7awSACLy7hdrHtinCGRHmQ==" saltValue="mm1TLcenAKRUCIzxYieE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567</v>
      </c>
      <c r="G54" s="116" t="s">
        <v>568</v>
      </c>
      <c r="H54" s="117" t="s">
        <v>569</v>
      </c>
    </row>
    <row r="55" spans="2:8" ht="52.5" customHeight="1" x14ac:dyDescent="0.15">
      <c r="B55" s="118"/>
      <c r="C55" s="1270" t="s">
        <v>48</v>
      </c>
      <c r="D55" s="1270"/>
      <c r="E55" s="1271"/>
      <c r="F55" s="119">
        <v>1962</v>
      </c>
      <c r="G55" s="119">
        <v>1962</v>
      </c>
      <c r="H55" s="120">
        <v>2362</v>
      </c>
    </row>
    <row r="56" spans="2:8" ht="52.5" customHeight="1" x14ac:dyDescent="0.15">
      <c r="B56" s="121"/>
      <c r="C56" s="1272" t="s">
        <v>49</v>
      </c>
      <c r="D56" s="1272"/>
      <c r="E56" s="1273"/>
      <c r="F56" s="122">
        <v>367</v>
      </c>
      <c r="G56" s="122">
        <v>367</v>
      </c>
      <c r="H56" s="123">
        <v>367</v>
      </c>
    </row>
    <row r="57" spans="2:8" ht="53.25" customHeight="1" x14ac:dyDescent="0.15">
      <c r="B57" s="121"/>
      <c r="C57" s="1274" t="s">
        <v>50</v>
      </c>
      <c r="D57" s="1274"/>
      <c r="E57" s="1275"/>
      <c r="F57" s="124">
        <v>5055</v>
      </c>
      <c r="G57" s="124">
        <v>5172</v>
      </c>
      <c r="H57" s="125">
        <v>5717</v>
      </c>
    </row>
    <row r="58" spans="2:8" ht="45.75" customHeight="1" x14ac:dyDescent="0.15">
      <c r="B58" s="126"/>
      <c r="C58" s="1262" t="s">
        <v>603</v>
      </c>
      <c r="D58" s="1263"/>
      <c r="E58" s="1264"/>
      <c r="F58" s="127">
        <v>2090</v>
      </c>
      <c r="G58" s="127">
        <v>1970</v>
      </c>
      <c r="H58" s="128">
        <v>1970</v>
      </c>
    </row>
    <row r="59" spans="2:8" ht="45.75" customHeight="1" x14ac:dyDescent="0.15">
      <c r="B59" s="126"/>
      <c r="C59" s="1262" t="s">
        <v>604</v>
      </c>
      <c r="D59" s="1263"/>
      <c r="E59" s="1264"/>
      <c r="F59" s="127">
        <v>1407</v>
      </c>
      <c r="G59" s="127">
        <v>1223</v>
      </c>
      <c r="H59" s="128">
        <v>1223</v>
      </c>
    </row>
    <row r="60" spans="2:8" ht="45.75" customHeight="1" x14ac:dyDescent="0.15">
      <c r="B60" s="126"/>
      <c r="C60" s="1262" t="s">
        <v>605</v>
      </c>
      <c r="D60" s="1263"/>
      <c r="E60" s="1264"/>
      <c r="F60" s="127">
        <v>527</v>
      </c>
      <c r="G60" s="127">
        <v>775</v>
      </c>
      <c r="H60" s="128">
        <v>1027</v>
      </c>
    </row>
    <row r="61" spans="2:8" ht="45.75" customHeight="1" x14ac:dyDescent="0.15">
      <c r="B61" s="126"/>
      <c r="C61" s="1262" t="s">
        <v>606</v>
      </c>
      <c r="D61" s="1263"/>
      <c r="E61" s="1264"/>
      <c r="F61" s="127">
        <v>438</v>
      </c>
      <c r="G61" s="127">
        <v>501</v>
      </c>
      <c r="H61" s="128">
        <v>661</v>
      </c>
    </row>
    <row r="62" spans="2:8" ht="45.75" customHeight="1" thickBot="1" x14ac:dyDescent="0.2">
      <c r="B62" s="129"/>
      <c r="C62" s="1265" t="s">
        <v>607</v>
      </c>
      <c r="D62" s="1266"/>
      <c r="E62" s="1267"/>
      <c r="F62" s="130">
        <v>405</v>
      </c>
      <c r="G62" s="130">
        <v>505</v>
      </c>
      <c r="H62" s="131">
        <v>605</v>
      </c>
    </row>
    <row r="63" spans="2:8" ht="52.5" customHeight="1" thickBot="1" x14ac:dyDescent="0.2">
      <c r="B63" s="132"/>
      <c r="C63" s="1268" t="s">
        <v>51</v>
      </c>
      <c r="D63" s="1268"/>
      <c r="E63" s="1269"/>
      <c r="F63" s="133">
        <v>7384</v>
      </c>
      <c r="G63" s="133">
        <v>7501</v>
      </c>
      <c r="H63" s="134">
        <v>8446</v>
      </c>
    </row>
    <row r="64" spans="2:8" x14ac:dyDescent="0.15"/>
  </sheetData>
  <sheetProtection algorithmName="SHA-512" hashValue="JG7EqfqStWRQbzGG0gbhUp910yzUsuu+CnW10sjPRhF4vAPAskBhRE0Q0DftAuoPkLQ+pY9sBUd3yDktGn+YYg==" saltValue="RlbJ03dB2fVrlOYeHCMm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611</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612</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565</v>
      </c>
      <c r="BQ50" s="1289"/>
      <c r="BR50" s="1289"/>
      <c r="BS50" s="1289"/>
      <c r="BT50" s="1289"/>
      <c r="BU50" s="1289"/>
      <c r="BV50" s="1289"/>
      <c r="BW50" s="1289"/>
      <c r="BX50" s="1289" t="s">
        <v>566</v>
      </c>
      <c r="BY50" s="1289"/>
      <c r="BZ50" s="1289"/>
      <c r="CA50" s="1289"/>
      <c r="CB50" s="1289"/>
      <c r="CC50" s="1289"/>
      <c r="CD50" s="1289"/>
      <c r="CE50" s="1289"/>
      <c r="CF50" s="1289" t="s">
        <v>567</v>
      </c>
      <c r="CG50" s="1289"/>
      <c r="CH50" s="1289"/>
      <c r="CI50" s="1289"/>
      <c r="CJ50" s="1289"/>
      <c r="CK50" s="1289"/>
      <c r="CL50" s="1289"/>
      <c r="CM50" s="1289"/>
      <c r="CN50" s="1289" t="s">
        <v>568</v>
      </c>
      <c r="CO50" s="1289"/>
      <c r="CP50" s="1289"/>
      <c r="CQ50" s="1289"/>
      <c r="CR50" s="1289"/>
      <c r="CS50" s="1289"/>
      <c r="CT50" s="1289"/>
      <c r="CU50" s="1289"/>
      <c r="CV50" s="1289" t="s">
        <v>569</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613</v>
      </c>
      <c r="AO51" s="1292"/>
      <c r="AP51" s="1292"/>
      <c r="AQ51" s="1292"/>
      <c r="AR51" s="1292"/>
      <c r="AS51" s="1292"/>
      <c r="AT51" s="1292"/>
      <c r="AU51" s="1292"/>
      <c r="AV51" s="1292"/>
      <c r="AW51" s="1292"/>
      <c r="AX51" s="1292"/>
      <c r="AY51" s="1292"/>
      <c r="AZ51" s="1292"/>
      <c r="BA51" s="1292"/>
      <c r="BB51" s="1292" t="s">
        <v>614</v>
      </c>
      <c r="BC51" s="1292"/>
      <c r="BD51" s="1292"/>
      <c r="BE51" s="1292"/>
      <c r="BF51" s="1292"/>
      <c r="BG51" s="1292"/>
      <c r="BH51" s="1292"/>
      <c r="BI51" s="1292"/>
      <c r="BJ51" s="1292"/>
      <c r="BK51" s="1292"/>
      <c r="BL51" s="1292"/>
      <c r="BM51" s="1292"/>
      <c r="BN51" s="1292"/>
      <c r="BO51" s="1292"/>
      <c r="BP51" s="1290">
        <v>154.1</v>
      </c>
      <c r="BQ51" s="1290"/>
      <c r="BR51" s="1290"/>
      <c r="BS51" s="1290"/>
      <c r="BT51" s="1290"/>
      <c r="BU51" s="1290"/>
      <c r="BV51" s="1290"/>
      <c r="BW51" s="1290"/>
      <c r="BX51" s="1290">
        <v>147.9</v>
      </c>
      <c r="BY51" s="1290"/>
      <c r="BZ51" s="1290"/>
      <c r="CA51" s="1290"/>
      <c r="CB51" s="1290"/>
      <c r="CC51" s="1290"/>
      <c r="CD51" s="1290"/>
      <c r="CE51" s="1290"/>
      <c r="CF51" s="1290">
        <v>135.19999999999999</v>
      </c>
      <c r="CG51" s="1290"/>
      <c r="CH51" s="1290"/>
      <c r="CI51" s="1290"/>
      <c r="CJ51" s="1290"/>
      <c r="CK51" s="1290"/>
      <c r="CL51" s="1290"/>
      <c r="CM51" s="1290"/>
      <c r="CN51" s="1290">
        <v>124.1</v>
      </c>
      <c r="CO51" s="1290"/>
      <c r="CP51" s="1290"/>
      <c r="CQ51" s="1290"/>
      <c r="CR51" s="1290"/>
      <c r="CS51" s="1290"/>
      <c r="CT51" s="1290"/>
      <c r="CU51" s="1290"/>
      <c r="CV51" s="1290">
        <v>96.5</v>
      </c>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615</v>
      </c>
      <c r="BC53" s="1292"/>
      <c r="BD53" s="1292"/>
      <c r="BE53" s="1292"/>
      <c r="BF53" s="1292"/>
      <c r="BG53" s="1292"/>
      <c r="BH53" s="1292"/>
      <c r="BI53" s="1292"/>
      <c r="BJ53" s="1292"/>
      <c r="BK53" s="1292"/>
      <c r="BL53" s="1292"/>
      <c r="BM53" s="1292"/>
      <c r="BN53" s="1292"/>
      <c r="BO53" s="1292"/>
      <c r="BP53" s="1290">
        <v>59.8</v>
      </c>
      <c r="BQ53" s="1290"/>
      <c r="BR53" s="1290"/>
      <c r="BS53" s="1290"/>
      <c r="BT53" s="1290"/>
      <c r="BU53" s="1290"/>
      <c r="BV53" s="1290"/>
      <c r="BW53" s="1290"/>
      <c r="BX53" s="1290">
        <v>60.8</v>
      </c>
      <c r="BY53" s="1290"/>
      <c r="BZ53" s="1290"/>
      <c r="CA53" s="1290"/>
      <c r="CB53" s="1290"/>
      <c r="CC53" s="1290"/>
      <c r="CD53" s="1290"/>
      <c r="CE53" s="1290"/>
      <c r="CF53" s="1290">
        <v>62.1</v>
      </c>
      <c r="CG53" s="1290"/>
      <c r="CH53" s="1290"/>
      <c r="CI53" s="1290"/>
      <c r="CJ53" s="1290"/>
      <c r="CK53" s="1290"/>
      <c r="CL53" s="1290"/>
      <c r="CM53" s="1290"/>
      <c r="CN53" s="1290">
        <v>63.5</v>
      </c>
      <c r="CO53" s="1290"/>
      <c r="CP53" s="1290"/>
      <c r="CQ53" s="1290"/>
      <c r="CR53" s="1290"/>
      <c r="CS53" s="1290"/>
      <c r="CT53" s="1290"/>
      <c r="CU53" s="1290"/>
      <c r="CV53" s="1290">
        <v>64.599999999999994</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616</v>
      </c>
      <c r="AO55" s="1289"/>
      <c r="AP55" s="1289"/>
      <c r="AQ55" s="1289"/>
      <c r="AR55" s="1289"/>
      <c r="AS55" s="1289"/>
      <c r="AT55" s="1289"/>
      <c r="AU55" s="1289"/>
      <c r="AV55" s="1289"/>
      <c r="AW55" s="1289"/>
      <c r="AX55" s="1289"/>
      <c r="AY55" s="1289"/>
      <c r="AZ55" s="1289"/>
      <c r="BA55" s="1289"/>
      <c r="BB55" s="1292" t="s">
        <v>614</v>
      </c>
      <c r="BC55" s="1292"/>
      <c r="BD55" s="1292"/>
      <c r="BE55" s="1292"/>
      <c r="BF55" s="1292"/>
      <c r="BG55" s="1292"/>
      <c r="BH55" s="1292"/>
      <c r="BI55" s="1292"/>
      <c r="BJ55" s="1292"/>
      <c r="BK55" s="1292"/>
      <c r="BL55" s="1292"/>
      <c r="BM55" s="1292"/>
      <c r="BN55" s="1292"/>
      <c r="BO55" s="1292"/>
      <c r="BP55" s="1290">
        <v>19</v>
      </c>
      <c r="BQ55" s="1290"/>
      <c r="BR55" s="1290"/>
      <c r="BS55" s="1290"/>
      <c r="BT55" s="1290"/>
      <c r="BU55" s="1290"/>
      <c r="BV55" s="1290"/>
      <c r="BW55" s="1290"/>
      <c r="BX55" s="1290">
        <v>15.3</v>
      </c>
      <c r="BY55" s="1290"/>
      <c r="BZ55" s="1290"/>
      <c r="CA55" s="1290"/>
      <c r="CB55" s="1290"/>
      <c r="CC55" s="1290"/>
      <c r="CD55" s="1290"/>
      <c r="CE55" s="1290"/>
      <c r="CF55" s="1290">
        <v>14.9</v>
      </c>
      <c r="CG55" s="1290"/>
      <c r="CH55" s="1290"/>
      <c r="CI55" s="1290"/>
      <c r="CJ55" s="1290"/>
      <c r="CK55" s="1290"/>
      <c r="CL55" s="1290"/>
      <c r="CM55" s="1290"/>
      <c r="CN55" s="1290">
        <v>14.5</v>
      </c>
      <c r="CO55" s="1290"/>
      <c r="CP55" s="1290"/>
      <c r="CQ55" s="1290"/>
      <c r="CR55" s="1290"/>
      <c r="CS55" s="1290"/>
      <c r="CT55" s="1290"/>
      <c r="CU55" s="1290"/>
      <c r="CV55" s="1290">
        <v>25.2</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615</v>
      </c>
      <c r="BC57" s="1292"/>
      <c r="BD57" s="1292"/>
      <c r="BE57" s="1292"/>
      <c r="BF57" s="1292"/>
      <c r="BG57" s="1292"/>
      <c r="BH57" s="1292"/>
      <c r="BI57" s="1292"/>
      <c r="BJ57" s="1292"/>
      <c r="BK57" s="1292"/>
      <c r="BL57" s="1292"/>
      <c r="BM57" s="1292"/>
      <c r="BN57" s="1292"/>
      <c r="BO57" s="1292"/>
      <c r="BP57" s="1290">
        <v>56.1</v>
      </c>
      <c r="BQ57" s="1290"/>
      <c r="BR57" s="1290"/>
      <c r="BS57" s="1290"/>
      <c r="BT57" s="1290"/>
      <c r="BU57" s="1290"/>
      <c r="BV57" s="1290"/>
      <c r="BW57" s="1290"/>
      <c r="BX57" s="1290">
        <v>57.5</v>
      </c>
      <c r="BY57" s="1290"/>
      <c r="BZ57" s="1290"/>
      <c r="CA57" s="1290"/>
      <c r="CB57" s="1290"/>
      <c r="CC57" s="1290"/>
      <c r="CD57" s="1290"/>
      <c r="CE57" s="1290"/>
      <c r="CF57" s="1290">
        <v>58.5</v>
      </c>
      <c r="CG57" s="1290"/>
      <c r="CH57" s="1290"/>
      <c r="CI57" s="1290"/>
      <c r="CJ57" s="1290"/>
      <c r="CK57" s="1290"/>
      <c r="CL57" s="1290"/>
      <c r="CM57" s="1290"/>
      <c r="CN57" s="1290">
        <v>58.9</v>
      </c>
      <c r="CO57" s="1290"/>
      <c r="CP57" s="1290"/>
      <c r="CQ57" s="1290"/>
      <c r="CR57" s="1290"/>
      <c r="CS57" s="1290"/>
      <c r="CT57" s="1290"/>
      <c r="CU57" s="1290"/>
      <c r="CV57" s="1290">
        <v>62.4</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617</v>
      </c>
    </row>
    <row r="64" spans="1:109" x14ac:dyDescent="0.15">
      <c r="B64" s="375"/>
      <c r="G64" s="382"/>
      <c r="I64" s="395"/>
      <c r="J64" s="395"/>
      <c r="K64" s="395"/>
      <c r="L64" s="395"/>
      <c r="M64" s="395"/>
      <c r="N64" s="396"/>
      <c r="AM64" s="382"/>
      <c r="AN64" s="382" t="s">
        <v>610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5" customHeight="1" x14ac:dyDescent="0.15">
      <c r="B65" s="375"/>
      <c r="AN65" s="1276" t="s">
        <v>618</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612</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565</v>
      </c>
      <c r="BQ72" s="1289"/>
      <c r="BR72" s="1289"/>
      <c r="BS72" s="1289"/>
      <c r="BT72" s="1289"/>
      <c r="BU72" s="1289"/>
      <c r="BV72" s="1289"/>
      <c r="BW72" s="1289"/>
      <c r="BX72" s="1289" t="s">
        <v>566</v>
      </c>
      <c r="BY72" s="1289"/>
      <c r="BZ72" s="1289"/>
      <c r="CA72" s="1289"/>
      <c r="CB72" s="1289"/>
      <c r="CC72" s="1289"/>
      <c r="CD72" s="1289"/>
      <c r="CE72" s="1289"/>
      <c r="CF72" s="1289" t="s">
        <v>567</v>
      </c>
      <c r="CG72" s="1289"/>
      <c r="CH72" s="1289"/>
      <c r="CI72" s="1289"/>
      <c r="CJ72" s="1289"/>
      <c r="CK72" s="1289"/>
      <c r="CL72" s="1289"/>
      <c r="CM72" s="1289"/>
      <c r="CN72" s="1289" t="s">
        <v>568</v>
      </c>
      <c r="CO72" s="1289"/>
      <c r="CP72" s="1289"/>
      <c r="CQ72" s="1289"/>
      <c r="CR72" s="1289"/>
      <c r="CS72" s="1289"/>
      <c r="CT72" s="1289"/>
      <c r="CU72" s="1289"/>
      <c r="CV72" s="1289" t="s">
        <v>569</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613</v>
      </c>
      <c r="AO73" s="1292"/>
      <c r="AP73" s="1292"/>
      <c r="AQ73" s="1292"/>
      <c r="AR73" s="1292"/>
      <c r="AS73" s="1292"/>
      <c r="AT73" s="1292"/>
      <c r="AU73" s="1292"/>
      <c r="AV73" s="1292"/>
      <c r="AW73" s="1292"/>
      <c r="AX73" s="1292"/>
      <c r="AY73" s="1292"/>
      <c r="AZ73" s="1292"/>
      <c r="BA73" s="1292"/>
      <c r="BB73" s="1292" t="s">
        <v>614</v>
      </c>
      <c r="BC73" s="1292"/>
      <c r="BD73" s="1292"/>
      <c r="BE73" s="1292"/>
      <c r="BF73" s="1292"/>
      <c r="BG73" s="1292"/>
      <c r="BH73" s="1292"/>
      <c r="BI73" s="1292"/>
      <c r="BJ73" s="1292"/>
      <c r="BK73" s="1292"/>
      <c r="BL73" s="1292"/>
      <c r="BM73" s="1292"/>
      <c r="BN73" s="1292"/>
      <c r="BO73" s="1292"/>
      <c r="BP73" s="1290">
        <v>154.1</v>
      </c>
      <c r="BQ73" s="1290"/>
      <c r="BR73" s="1290"/>
      <c r="BS73" s="1290"/>
      <c r="BT73" s="1290"/>
      <c r="BU73" s="1290"/>
      <c r="BV73" s="1290"/>
      <c r="BW73" s="1290"/>
      <c r="BX73" s="1290">
        <v>147.9</v>
      </c>
      <c r="BY73" s="1290"/>
      <c r="BZ73" s="1290"/>
      <c r="CA73" s="1290"/>
      <c r="CB73" s="1290"/>
      <c r="CC73" s="1290"/>
      <c r="CD73" s="1290"/>
      <c r="CE73" s="1290"/>
      <c r="CF73" s="1290">
        <v>135.19999999999999</v>
      </c>
      <c r="CG73" s="1290"/>
      <c r="CH73" s="1290"/>
      <c r="CI73" s="1290"/>
      <c r="CJ73" s="1290"/>
      <c r="CK73" s="1290"/>
      <c r="CL73" s="1290"/>
      <c r="CM73" s="1290"/>
      <c r="CN73" s="1290">
        <v>124.1</v>
      </c>
      <c r="CO73" s="1290"/>
      <c r="CP73" s="1290"/>
      <c r="CQ73" s="1290"/>
      <c r="CR73" s="1290"/>
      <c r="CS73" s="1290"/>
      <c r="CT73" s="1290"/>
      <c r="CU73" s="1290"/>
      <c r="CV73" s="1290">
        <v>96.5</v>
      </c>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619</v>
      </c>
      <c r="BC75" s="1292"/>
      <c r="BD75" s="1292"/>
      <c r="BE75" s="1292"/>
      <c r="BF75" s="1292"/>
      <c r="BG75" s="1292"/>
      <c r="BH75" s="1292"/>
      <c r="BI75" s="1292"/>
      <c r="BJ75" s="1292"/>
      <c r="BK75" s="1292"/>
      <c r="BL75" s="1292"/>
      <c r="BM75" s="1292"/>
      <c r="BN75" s="1292"/>
      <c r="BO75" s="1292"/>
      <c r="BP75" s="1290">
        <v>12.4</v>
      </c>
      <c r="BQ75" s="1290"/>
      <c r="BR75" s="1290"/>
      <c r="BS75" s="1290"/>
      <c r="BT75" s="1290"/>
      <c r="BU75" s="1290"/>
      <c r="BV75" s="1290"/>
      <c r="BW75" s="1290"/>
      <c r="BX75" s="1290">
        <v>10.6</v>
      </c>
      <c r="BY75" s="1290"/>
      <c r="BZ75" s="1290"/>
      <c r="CA75" s="1290"/>
      <c r="CB75" s="1290"/>
      <c r="CC75" s="1290"/>
      <c r="CD75" s="1290"/>
      <c r="CE75" s="1290"/>
      <c r="CF75" s="1290">
        <v>8.9</v>
      </c>
      <c r="CG75" s="1290"/>
      <c r="CH75" s="1290"/>
      <c r="CI75" s="1290"/>
      <c r="CJ75" s="1290"/>
      <c r="CK75" s="1290"/>
      <c r="CL75" s="1290"/>
      <c r="CM75" s="1290"/>
      <c r="CN75" s="1290">
        <v>8.3000000000000007</v>
      </c>
      <c r="CO75" s="1290"/>
      <c r="CP75" s="1290"/>
      <c r="CQ75" s="1290"/>
      <c r="CR75" s="1290"/>
      <c r="CS75" s="1290"/>
      <c r="CT75" s="1290"/>
      <c r="CU75" s="1290"/>
      <c r="CV75" s="1290">
        <v>8.5</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616</v>
      </c>
      <c r="AO77" s="1289"/>
      <c r="AP77" s="1289"/>
      <c r="AQ77" s="1289"/>
      <c r="AR77" s="1289"/>
      <c r="AS77" s="1289"/>
      <c r="AT77" s="1289"/>
      <c r="AU77" s="1289"/>
      <c r="AV77" s="1289"/>
      <c r="AW77" s="1289"/>
      <c r="AX77" s="1289"/>
      <c r="AY77" s="1289"/>
      <c r="AZ77" s="1289"/>
      <c r="BA77" s="1289"/>
      <c r="BB77" s="1292" t="s">
        <v>614</v>
      </c>
      <c r="BC77" s="1292"/>
      <c r="BD77" s="1292"/>
      <c r="BE77" s="1292"/>
      <c r="BF77" s="1292"/>
      <c r="BG77" s="1292"/>
      <c r="BH77" s="1292"/>
      <c r="BI77" s="1292"/>
      <c r="BJ77" s="1292"/>
      <c r="BK77" s="1292"/>
      <c r="BL77" s="1292"/>
      <c r="BM77" s="1292"/>
      <c r="BN77" s="1292"/>
      <c r="BO77" s="1292"/>
      <c r="BP77" s="1290">
        <v>19</v>
      </c>
      <c r="BQ77" s="1290"/>
      <c r="BR77" s="1290"/>
      <c r="BS77" s="1290"/>
      <c r="BT77" s="1290"/>
      <c r="BU77" s="1290"/>
      <c r="BV77" s="1290"/>
      <c r="BW77" s="1290"/>
      <c r="BX77" s="1290">
        <v>15.3</v>
      </c>
      <c r="BY77" s="1290"/>
      <c r="BZ77" s="1290"/>
      <c r="CA77" s="1290"/>
      <c r="CB77" s="1290"/>
      <c r="CC77" s="1290"/>
      <c r="CD77" s="1290"/>
      <c r="CE77" s="1290"/>
      <c r="CF77" s="1290">
        <v>14.9</v>
      </c>
      <c r="CG77" s="1290"/>
      <c r="CH77" s="1290"/>
      <c r="CI77" s="1290"/>
      <c r="CJ77" s="1290"/>
      <c r="CK77" s="1290"/>
      <c r="CL77" s="1290"/>
      <c r="CM77" s="1290"/>
      <c r="CN77" s="1290">
        <v>14.5</v>
      </c>
      <c r="CO77" s="1290"/>
      <c r="CP77" s="1290"/>
      <c r="CQ77" s="1290"/>
      <c r="CR77" s="1290"/>
      <c r="CS77" s="1290"/>
      <c r="CT77" s="1290"/>
      <c r="CU77" s="1290"/>
      <c r="CV77" s="1290">
        <v>25.2</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619</v>
      </c>
      <c r="BC79" s="1292"/>
      <c r="BD79" s="1292"/>
      <c r="BE79" s="1292"/>
      <c r="BF79" s="1292"/>
      <c r="BG79" s="1292"/>
      <c r="BH79" s="1292"/>
      <c r="BI79" s="1292"/>
      <c r="BJ79" s="1292"/>
      <c r="BK79" s="1292"/>
      <c r="BL79" s="1292"/>
      <c r="BM79" s="1292"/>
      <c r="BN79" s="1292"/>
      <c r="BO79" s="1292"/>
      <c r="BP79" s="1290">
        <v>8.5</v>
      </c>
      <c r="BQ79" s="1290"/>
      <c r="BR79" s="1290"/>
      <c r="BS79" s="1290"/>
      <c r="BT79" s="1290"/>
      <c r="BU79" s="1290"/>
      <c r="BV79" s="1290"/>
      <c r="BW79" s="1290"/>
      <c r="BX79" s="1290">
        <v>8.5</v>
      </c>
      <c r="BY79" s="1290"/>
      <c r="BZ79" s="1290"/>
      <c r="CA79" s="1290"/>
      <c r="CB79" s="1290"/>
      <c r="CC79" s="1290"/>
      <c r="CD79" s="1290"/>
      <c r="CE79" s="1290"/>
      <c r="CF79" s="1290">
        <v>8.5</v>
      </c>
      <c r="CG79" s="1290"/>
      <c r="CH79" s="1290"/>
      <c r="CI79" s="1290"/>
      <c r="CJ79" s="1290"/>
      <c r="CK79" s="1290"/>
      <c r="CL79" s="1290"/>
      <c r="CM79" s="1290"/>
      <c r="CN79" s="1290">
        <v>8.4</v>
      </c>
      <c r="CO79" s="1290"/>
      <c r="CP79" s="1290"/>
      <c r="CQ79" s="1290"/>
      <c r="CR79" s="1290"/>
      <c r="CS79" s="1290"/>
      <c r="CT79" s="1290"/>
      <c r="CU79" s="1290"/>
      <c r="CV79" s="1290">
        <v>8.9</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VYr/ItOrDZamYh7KR7dcY6g3jEr4cCl5g+/QeQ3UDU9XDPjQPtC6BKnuihYA1YAATOXBv/vtV4UuByMfP2rbsQ==" saltValue="HGX1YmBn3i+APTnA162kW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512</v>
      </c>
    </row>
  </sheetData>
  <sheetProtection algorithmName="SHA-512" hashValue="voG/smI/vwcpVvp6A2hdvBGx8EvZSFD6IYIG7+HAh19NbASKeA0Pan8NIm3YMAEAZ+5K3J101fEwLn3yfqL1/A==" saltValue="7sNbzWhxgC7+zDgOKs1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512</v>
      </c>
    </row>
  </sheetData>
  <sheetProtection algorithmName="SHA-512" hashValue="aQQm/XW3L0Pbq/H6LbiuiE8zGl7Bw1KPVVOQv9S9Gk7Mw/0EILRxTJ13dDHloz9DSgDHd8ZbAF7WfaF7rrYKkQ==" saltValue="OP6si3CmAJOIgLXYZXmdq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562</v>
      </c>
      <c r="G2" s="148"/>
      <c r="H2" s="149"/>
    </row>
    <row r="3" spans="1:8" x14ac:dyDescent="0.15">
      <c r="A3" s="145" t="s">
        <v>555</v>
      </c>
      <c r="B3" s="150"/>
      <c r="C3" s="151"/>
      <c r="D3" s="152">
        <v>71974</v>
      </c>
      <c r="E3" s="153"/>
      <c r="F3" s="154">
        <v>85042</v>
      </c>
      <c r="G3" s="155"/>
      <c r="H3" s="156"/>
    </row>
    <row r="4" spans="1:8" x14ac:dyDescent="0.15">
      <c r="A4" s="157"/>
      <c r="B4" s="158"/>
      <c r="C4" s="159"/>
      <c r="D4" s="160">
        <v>31064</v>
      </c>
      <c r="E4" s="161"/>
      <c r="F4" s="162">
        <v>50806</v>
      </c>
      <c r="G4" s="163"/>
      <c r="H4" s="164"/>
    </row>
    <row r="5" spans="1:8" x14ac:dyDescent="0.15">
      <c r="A5" s="145" t="s">
        <v>557</v>
      </c>
      <c r="B5" s="150"/>
      <c r="C5" s="151"/>
      <c r="D5" s="152">
        <v>69491</v>
      </c>
      <c r="E5" s="153"/>
      <c r="F5" s="154">
        <v>83774</v>
      </c>
      <c r="G5" s="155"/>
      <c r="H5" s="156"/>
    </row>
    <row r="6" spans="1:8" x14ac:dyDescent="0.15">
      <c r="A6" s="157"/>
      <c r="B6" s="158"/>
      <c r="C6" s="159"/>
      <c r="D6" s="160">
        <v>36090</v>
      </c>
      <c r="E6" s="161"/>
      <c r="F6" s="162">
        <v>52179</v>
      </c>
      <c r="G6" s="163"/>
      <c r="H6" s="164"/>
    </row>
    <row r="7" spans="1:8" x14ac:dyDescent="0.15">
      <c r="A7" s="145" t="s">
        <v>558</v>
      </c>
      <c r="B7" s="150"/>
      <c r="C7" s="151"/>
      <c r="D7" s="152">
        <v>54903</v>
      </c>
      <c r="E7" s="153"/>
      <c r="F7" s="154">
        <v>132981</v>
      </c>
      <c r="G7" s="155"/>
      <c r="H7" s="156"/>
    </row>
    <row r="8" spans="1:8" x14ac:dyDescent="0.15">
      <c r="A8" s="157"/>
      <c r="B8" s="158"/>
      <c r="C8" s="159"/>
      <c r="D8" s="160">
        <v>16383</v>
      </c>
      <c r="E8" s="161"/>
      <c r="F8" s="162">
        <v>56973</v>
      </c>
      <c r="G8" s="163"/>
      <c r="H8" s="164"/>
    </row>
    <row r="9" spans="1:8" x14ac:dyDescent="0.15">
      <c r="A9" s="145" t="s">
        <v>559</v>
      </c>
      <c r="B9" s="150"/>
      <c r="C9" s="151"/>
      <c r="D9" s="152">
        <v>79239</v>
      </c>
      <c r="E9" s="153"/>
      <c r="F9" s="154">
        <v>128523</v>
      </c>
      <c r="G9" s="155"/>
      <c r="H9" s="156"/>
    </row>
    <row r="10" spans="1:8" x14ac:dyDescent="0.15">
      <c r="A10" s="157"/>
      <c r="B10" s="158"/>
      <c r="C10" s="159"/>
      <c r="D10" s="160">
        <v>14974</v>
      </c>
      <c r="E10" s="161"/>
      <c r="F10" s="162">
        <v>56792</v>
      </c>
      <c r="G10" s="163"/>
      <c r="H10" s="164"/>
    </row>
    <row r="11" spans="1:8" x14ac:dyDescent="0.15">
      <c r="A11" s="145" t="s">
        <v>560</v>
      </c>
      <c r="B11" s="150"/>
      <c r="C11" s="151"/>
      <c r="D11" s="152">
        <v>70001</v>
      </c>
      <c r="E11" s="153"/>
      <c r="F11" s="154">
        <v>96469</v>
      </c>
      <c r="G11" s="155"/>
      <c r="H11" s="156"/>
    </row>
    <row r="12" spans="1:8" x14ac:dyDescent="0.15">
      <c r="A12" s="157"/>
      <c r="B12" s="158"/>
      <c r="C12" s="165"/>
      <c r="D12" s="160">
        <v>19946</v>
      </c>
      <c r="E12" s="161"/>
      <c r="F12" s="162">
        <v>49775</v>
      </c>
      <c r="G12" s="163"/>
      <c r="H12" s="164"/>
    </row>
    <row r="13" spans="1:8" x14ac:dyDescent="0.15">
      <c r="A13" s="145"/>
      <c r="B13" s="150"/>
      <c r="C13" s="166"/>
      <c r="D13" s="167">
        <v>69122</v>
      </c>
      <c r="E13" s="168"/>
      <c r="F13" s="169">
        <v>105358</v>
      </c>
      <c r="G13" s="170"/>
      <c r="H13" s="156"/>
    </row>
    <row r="14" spans="1:8" x14ac:dyDescent="0.15">
      <c r="A14" s="157"/>
      <c r="B14" s="158"/>
      <c r="C14" s="159"/>
      <c r="D14" s="160">
        <v>23691</v>
      </c>
      <c r="E14" s="161"/>
      <c r="F14" s="162">
        <v>53305</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7.36</v>
      </c>
      <c r="C19" s="171">
        <f>ROUND(VALUE(SUBSTITUTE(実質収支比率等に係る経年分析!G$48,"▲","-")),2)</f>
        <v>6.56</v>
      </c>
      <c r="D19" s="171">
        <f>ROUND(VALUE(SUBSTITUTE(実質収支比率等に係る経年分析!H$48,"▲","-")),2)</f>
        <v>5.55</v>
      </c>
      <c r="E19" s="171">
        <f>ROUND(VALUE(SUBSTITUTE(実質収支比率等に係る経年分析!I$48,"▲","-")),2)</f>
        <v>4.41</v>
      </c>
      <c r="F19" s="171">
        <f>ROUND(VALUE(SUBSTITUTE(実質収支比率等に係る経年分析!J$48,"▲","-")),2)</f>
        <v>6.88</v>
      </c>
    </row>
    <row r="20" spans="1:11" x14ac:dyDescent="0.15">
      <c r="A20" s="171" t="s">
        <v>55</v>
      </c>
      <c r="B20" s="171">
        <f>ROUND(VALUE(SUBSTITUTE(実質収支比率等に係る経年分析!F$47,"▲","-")),2)</f>
        <v>15.26</v>
      </c>
      <c r="C20" s="171">
        <f>ROUND(VALUE(SUBSTITUTE(実質収支比率等に係る経年分析!G$47,"▲","-")),2)</f>
        <v>15.39</v>
      </c>
      <c r="D20" s="171">
        <f>ROUND(VALUE(SUBSTITUTE(実質収支比率等に係る経年分析!H$47,"▲","-")),2)</f>
        <v>15.57</v>
      </c>
      <c r="E20" s="171">
        <f>ROUND(VALUE(SUBSTITUTE(実質収支比率等に係る経年分析!I$47,"▲","-")),2)</f>
        <v>15.21</v>
      </c>
      <c r="F20" s="171">
        <f>ROUND(VALUE(SUBSTITUTE(実質収支比率等に係る経年分析!J$47,"▲","-")),2)</f>
        <v>17.63</v>
      </c>
    </row>
    <row r="21" spans="1:11" x14ac:dyDescent="0.15">
      <c r="A21" s="171" t="s">
        <v>56</v>
      </c>
      <c r="B21" s="171">
        <f>IF(ISNUMBER(VALUE(SUBSTITUTE(実質収支比率等に係る経年分析!F$49,"▲","-"))),ROUND(VALUE(SUBSTITUTE(実質収支比率等に係る経年分析!F$49,"▲","-")),2),NA())</f>
        <v>3.12</v>
      </c>
      <c r="C21" s="171">
        <f>IF(ISNUMBER(VALUE(SUBSTITUTE(実質収支比率等に係る経年分析!G$49,"▲","-"))),ROUND(VALUE(SUBSTITUTE(実質収支比率等に係る経年分析!G$49,"▲","-")),2),NA())</f>
        <v>-0.86</v>
      </c>
      <c r="D21" s="171">
        <f>IF(ISNUMBER(VALUE(SUBSTITUTE(実質収支比率等に係る経年分析!H$49,"▲","-"))),ROUND(VALUE(SUBSTITUTE(実質収支比率等に係る経年分析!H$49,"▲","-")),2),NA())</f>
        <v>-1.08</v>
      </c>
      <c r="E21" s="171">
        <f>IF(ISNUMBER(VALUE(SUBSTITUTE(実質収支比率等に係る経年分析!I$49,"▲","-"))),ROUND(VALUE(SUBSTITUTE(実質収支比率等に係る経年分析!I$49,"▲","-")),2),NA())</f>
        <v>-1.01</v>
      </c>
      <c r="F21" s="171">
        <f>IF(ISNUMBER(VALUE(SUBSTITUTE(実質収支比率等に係る経年分析!J$49,"▲","-"))),ROUND(VALUE(SUBSTITUTE(実質収支比率等に係る経年分析!J$49,"▲","-")),2),NA())</f>
        <v>5.62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1.44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少年自然の家特別会計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0.37</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2.2599999999999998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1.77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1.18</v>
      </c>
    </row>
    <row r="33" spans="1:16" x14ac:dyDescent="0.15">
      <c r="A33" s="172" t="str">
        <f>IF(連結実質赤字比率に係る赤字・黒字の構成分析!C$37="",NA(),連結実質赤字比率に係る赤字・黒字の構成分析!C$37)</f>
        <v>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1.74</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1.0900000000000001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7.36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6.56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5.55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4.4000000000000004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6.87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6.46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6.74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7.08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2458</v>
      </c>
      <c r="E42" s="173"/>
      <c r="F42" s="173"/>
      <c r="G42" s="173">
        <f>'実質公債費比率（分子）の構造'!L$52</f>
        <v>2430</v>
      </c>
      <c r="H42" s="173"/>
      <c r="I42" s="173"/>
      <c r="J42" s="173">
        <f>'実質公債費比率（分子）の構造'!M$52</f>
        <v>2408</v>
      </c>
      <c r="K42" s="173"/>
      <c r="L42" s="173"/>
      <c r="M42" s="173">
        <f>'実質公債費比率（分子）の構造'!N$52</f>
        <v>2442</v>
      </c>
      <c r="N42" s="173"/>
      <c r="O42" s="173"/>
      <c r="P42" s="173">
        <f>'実質公債費比率（分子）の構造'!O$52</f>
        <v>2396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21</v>
      </c>
      <c r="C44" s="173"/>
      <c r="D44" s="173"/>
      <c r="E44" s="173">
        <f>'実質公債費比率（分子）の構造'!L$50</f>
        <v>20</v>
      </c>
      <c r="F44" s="173"/>
      <c r="G44" s="173"/>
      <c r="H44" s="173">
        <f>'実質公債費比率（分子）の構造'!M$50</f>
        <v>20</v>
      </c>
      <c r="I44" s="173"/>
      <c r="J44" s="173"/>
      <c r="K44" s="173">
        <f>'実質公債費比率（分子）の構造'!N$50</f>
        <v>9</v>
      </c>
      <c r="L44" s="173"/>
      <c r="M44" s="173"/>
      <c r="N44" s="173">
        <f>'実質公債費比率（分子）の構造'!O$50</f>
        <v>0</v>
      </c>
      <c r="O44" s="173"/>
      <c r="P44" s="173"/>
    </row>
    <row r="45" spans="1:16" x14ac:dyDescent="0.15">
      <c r="A45" s="173" t="s">
        <v>66</v>
      </c>
      <c r="B45" s="173">
        <f>'実質公債費比率（分子）の構造'!K$49</f>
        <v>30</v>
      </c>
      <c r="C45" s="173"/>
      <c r="D45" s="173"/>
      <c r="E45" s="173">
        <f>'実質公債費比率（分子）の構造'!L$49</f>
        <v>16</v>
      </c>
      <c r="F45" s="173"/>
      <c r="G45" s="173"/>
      <c r="H45" s="173">
        <f>'実質公債費比率（分子）の構造'!M$49</f>
        <v>17</v>
      </c>
      <c r="I45" s="173"/>
      <c r="J45" s="173"/>
      <c r="K45" s="173">
        <f>'実質公債費比率（分子）の構造'!N$49</f>
        <v>17</v>
      </c>
      <c r="L45" s="173"/>
      <c r="M45" s="173"/>
      <c r="N45" s="173">
        <f>'実質公債費比率（分子）の構造'!O$49</f>
        <v>22</v>
      </c>
      <c r="O45" s="173"/>
      <c r="P45" s="173"/>
    </row>
    <row r="46" spans="1:16" x14ac:dyDescent="0.15">
      <c r="A46" s="173" t="s">
        <v>67</v>
      </c>
      <c r="B46" s="173">
        <f>'実質公債費比率（分子）の構造'!K$48</f>
        <v>1032</v>
      </c>
      <c r="C46" s="173"/>
      <c r="D46" s="173"/>
      <c r="E46" s="173">
        <f>'実質公債費比率（分子）の構造'!L$48</f>
        <v>956</v>
      </c>
      <c r="F46" s="173"/>
      <c r="G46" s="173"/>
      <c r="H46" s="173">
        <f>'実質公債費比率（分子）の構造'!M$48</f>
        <v>932</v>
      </c>
      <c r="I46" s="173"/>
      <c r="J46" s="173"/>
      <c r="K46" s="173">
        <f>'実質公債費比率（分子）の構造'!N$48</f>
        <v>920</v>
      </c>
      <c r="L46" s="173"/>
      <c r="M46" s="173"/>
      <c r="N46" s="173">
        <f>'実質公債費比率（分子）の構造'!O$48</f>
        <v>942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2436</v>
      </c>
      <c r="C49" s="173"/>
      <c r="D49" s="173"/>
      <c r="E49" s="173">
        <f>'実質公債費比率（分子）の構造'!L$45</f>
        <v>2313</v>
      </c>
      <c r="F49" s="173"/>
      <c r="G49" s="173"/>
      <c r="H49" s="173">
        <f>'実質公債費比率（分子）の構造'!M$45</f>
        <v>2293</v>
      </c>
      <c r="I49" s="173"/>
      <c r="J49" s="173"/>
      <c r="K49" s="173">
        <f>'実質公債費比率（分子）の構造'!N$45</f>
        <v>2379</v>
      </c>
      <c r="L49" s="173"/>
      <c r="M49" s="173"/>
      <c r="N49" s="173">
        <f>'実質公債費比率（分子）の構造'!O$45</f>
        <v>2412</v>
      </c>
      <c r="O49" s="173"/>
      <c r="P49" s="173"/>
    </row>
    <row r="50" spans="1:16" x14ac:dyDescent="0.15">
      <c r="A50" s="173" t="s">
        <v>71</v>
      </c>
      <c r="B50" s="173" t="e">
        <f>NA()</f>
        <v>#N/A</v>
      </c>
      <c r="C50" s="173">
        <f>IF(ISNUMBER('実質公債費比率（分子）の構造'!K$53),'実質公債費比率（分子）の構造'!K$53,NA())</f>
        <v>1061</v>
      </c>
      <c r="D50" s="173" t="e">
        <f>NA()</f>
        <v>#N/A</v>
      </c>
      <c r="E50" s="173" t="e">
        <f>NA()</f>
        <v>#N/A</v>
      </c>
      <c r="F50" s="173">
        <f>IF(ISNUMBER('実質公債費比率（分子）の構造'!L$53),'実質公債費比率（分子）の構造'!L$53,NA())</f>
        <v>875</v>
      </c>
      <c r="G50" s="173" t="e">
        <f>NA()</f>
        <v>#N/A</v>
      </c>
      <c r="H50" s="173" t="e">
        <f>NA()</f>
        <v>#N/A</v>
      </c>
      <c r="I50" s="173">
        <f>IF(ISNUMBER('実質公債費比率（分子）の構造'!M$53),'実質公債費比率（分子）の構造'!M$53,NA())</f>
        <v>854</v>
      </c>
      <c r="J50" s="173" t="e">
        <f>NA()</f>
        <v>#N/A</v>
      </c>
      <c r="K50" s="173" t="e">
        <f>NA()</f>
        <v>#N/A</v>
      </c>
      <c r="L50" s="173">
        <f>IF(ISNUMBER('実質公債費比率（分子）の構造'!N$53),'実質公債費比率（分子）の構造'!N$53,NA())</f>
        <v>883</v>
      </c>
      <c r="M50" s="173" t="e">
        <f>NA()</f>
        <v>#N/A</v>
      </c>
      <c r="N50" s="173" t="e">
        <f>NA()</f>
        <v>#N/A</v>
      </c>
      <c r="O50" s="173">
        <f>IF(ISNUMBER('実質公債費比率（分子）の構造'!O$53),'実質公債費比率（分子）の構造'!O$53,NA())</f>
        <v>980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28940</v>
      </c>
      <c r="E56" s="172"/>
      <c r="F56" s="172"/>
      <c r="G56" s="172">
        <f>'将来負担比率（分子）の構造'!J$52</f>
        <v>28749</v>
      </c>
      <c r="H56" s="172"/>
      <c r="I56" s="172"/>
      <c r="J56" s="172">
        <f>'将来負担比率（分子）の構造'!K$52</f>
        <v>27725</v>
      </c>
      <c r="K56" s="172"/>
      <c r="L56" s="172"/>
      <c r="M56" s="172">
        <f>'将来負担比率（分子）の構造'!L$52</f>
        <v>26820</v>
      </c>
      <c r="N56" s="172"/>
      <c r="O56" s="172"/>
      <c r="P56" s="172">
        <f>'将来負担比率（分子）の構造'!M$52</f>
        <v>25568</v>
      </c>
    </row>
    <row r="57" spans="1:16" x14ac:dyDescent="0.15">
      <c r="A57" s="172" t="s">
        <v>42</v>
      </c>
      <c r="B57" s="172"/>
      <c r="C57" s="172"/>
      <c r="D57" s="172">
        <f>'将来負担比率（分子）の構造'!I$51</f>
        <v>1840</v>
      </c>
      <c r="E57" s="172"/>
      <c r="F57" s="172"/>
      <c r="G57" s="172">
        <f>'将来負担比率（分子）の構造'!J$51</f>
        <v>1851</v>
      </c>
      <c r="H57" s="172"/>
      <c r="I57" s="172"/>
      <c r="J57" s="172">
        <f>'将来負担比率（分子）の構造'!K$51</f>
        <v>1692</v>
      </c>
      <c r="K57" s="172"/>
      <c r="L57" s="172"/>
      <c r="M57" s="172">
        <f>'将来負担比率（分子）の構造'!L$51</f>
        <v>1535</v>
      </c>
      <c r="N57" s="172"/>
      <c r="O57" s="172"/>
      <c r="P57" s="172">
        <f>'将来負担比率（分子）の構造'!M$51</f>
        <v>1380</v>
      </c>
    </row>
    <row r="58" spans="1:16" x14ac:dyDescent="0.15">
      <c r="A58" s="172" t="s">
        <v>41</v>
      </c>
      <c r="B58" s="172"/>
      <c r="C58" s="172"/>
      <c r="D58" s="172">
        <f>'将来負担比率（分子）の構造'!I$50</f>
        <v>4137</v>
      </c>
      <c r="E58" s="172"/>
      <c r="F58" s="172"/>
      <c r="G58" s="172">
        <f>'将来負担比率（分子）の構造'!J$50</f>
        <v>4789</v>
      </c>
      <c r="H58" s="172"/>
      <c r="I58" s="172"/>
      <c r="J58" s="172">
        <f>'将来負担比率（分子）の構造'!K$50</f>
        <v>5624</v>
      </c>
      <c r="K58" s="172"/>
      <c r="L58" s="172"/>
      <c r="M58" s="172">
        <f>'将来負担比率（分子）の構造'!L$50</f>
        <v>5721</v>
      </c>
      <c r="N58" s="172"/>
      <c r="O58" s="172"/>
      <c r="P58" s="172">
        <f>'将来負担比率（分子）の構造'!M$50</f>
        <v>6805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4654</v>
      </c>
      <c r="C62" s="172"/>
      <c r="D62" s="172"/>
      <c r="E62" s="172">
        <f>'将来負担比率（分子）の構造'!J$45</f>
        <v>4503</v>
      </c>
      <c r="F62" s="172"/>
      <c r="G62" s="172"/>
      <c r="H62" s="172">
        <f>'将来負担比率（分子）の構造'!K$45</f>
        <v>4680</v>
      </c>
      <c r="I62" s="172"/>
      <c r="J62" s="172"/>
      <c r="K62" s="172">
        <f>'将来負担比率（分子）の構造'!L$45</f>
        <v>4705</v>
      </c>
      <c r="L62" s="172"/>
      <c r="M62" s="172"/>
      <c r="N62" s="172">
        <f>'将来負担比率（分子）の構造'!M$45</f>
        <v>4604</v>
      </c>
      <c r="O62" s="172"/>
      <c r="P62" s="172"/>
    </row>
    <row r="63" spans="1:16" x14ac:dyDescent="0.15">
      <c r="A63" s="172" t="s">
        <v>34</v>
      </c>
      <c r="B63" s="172">
        <f>'将来負担比率（分子）の構造'!I$44</f>
        <v>338</v>
      </c>
      <c r="C63" s="172"/>
      <c r="D63" s="172"/>
      <c r="E63" s="172">
        <f>'将来負担比率（分子）の構造'!J$44</f>
        <v>327</v>
      </c>
      <c r="F63" s="172"/>
      <c r="G63" s="172"/>
      <c r="H63" s="172">
        <f>'将来負担比率（分子）の構造'!K$44</f>
        <v>328</v>
      </c>
      <c r="I63" s="172"/>
      <c r="J63" s="172"/>
      <c r="K63" s="172">
        <f>'将来負担比率（分子）の構造'!L$44</f>
        <v>348</v>
      </c>
      <c r="L63" s="172"/>
      <c r="M63" s="172"/>
      <c r="N63" s="172">
        <f>'将来負担比率（分子）の構造'!M$44</f>
        <v>385</v>
      </c>
      <c r="O63" s="172"/>
      <c r="P63" s="172"/>
    </row>
    <row r="64" spans="1:16" x14ac:dyDescent="0.15">
      <c r="A64" s="172" t="s">
        <v>33</v>
      </c>
      <c r="B64" s="172">
        <f>'将来負担比率（分子）の構造'!I$43</f>
        <v>22277</v>
      </c>
      <c r="C64" s="172"/>
      <c r="D64" s="172"/>
      <c r="E64" s="172">
        <f>'将来負担比率（分子）の構造'!J$43</f>
        <v>22210</v>
      </c>
      <c r="F64" s="172"/>
      <c r="G64" s="172"/>
      <c r="H64" s="172">
        <f>'将来負担比率（分子）の構造'!K$43</f>
        <v>21411</v>
      </c>
      <c r="I64" s="172"/>
      <c r="J64" s="172"/>
      <c r="K64" s="172">
        <f>'将来負担比率（分子）の構造'!L$43</f>
        <v>20312</v>
      </c>
      <c r="L64" s="172"/>
      <c r="M64" s="172"/>
      <c r="N64" s="172">
        <f>'将来負担比率（分子）の構造'!M$43</f>
        <v>18692</v>
      </c>
      <c r="O64" s="172"/>
      <c r="P64" s="172"/>
    </row>
    <row r="65" spans="1:16" x14ac:dyDescent="0.15">
      <c r="A65" s="172" t="s">
        <v>32</v>
      </c>
      <c r="B65" s="172">
        <f>'将来負担比率（分子）の構造'!I$42</f>
        <v>82</v>
      </c>
      <c r="C65" s="172"/>
      <c r="D65" s="172"/>
      <c r="E65" s="172">
        <f>'将来負担比率（分子）の構造'!J$42</f>
        <v>33</v>
      </c>
      <c r="F65" s="172"/>
      <c r="G65" s="172"/>
      <c r="H65" s="172">
        <f>'将来負担比率（分子）の構造'!K$42</f>
        <v>9</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23719</v>
      </c>
      <c r="C66" s="172"/>
      <c r="D66" s="172"/>
      <c r="E66" s="172">
        <f>'将来負担比率（分子）の構造'!J$41</f>
        <v>23701</v>
      </c>
      <c r="F66" s="172"/>
      <c r="G66" s="172"/>
      <c r="H66" s="172">
        <f>'将来負担比率（分子）の構造'!K$41</f>
        <v>22464</v>
      </c>
      <c r="I66" s="172"/>
      <c r="J66" s="172"/>
      <c r="K66" s="172">
        <f>'将来負担比率（分子）の構造'!L$41</f>
        <v>21737</v>
      </c>
      <c r="L66" s="172"/>
      <c r="M66" s="172"/>
      <c r="N66" s="172">
        <f>'将来負担比率（分子）の構造'!M$41</f>
        <v>20729</v>
      </c>
      <c r="O66" s="172"/>
      <c r="P66" s="172"/>
    </row>
    <row r="67" spans="1:16" x14ac:dyDescent="0.15">
      <c r="A67" s="172" t="s">
        <v>75</v>
      </c>
      <c r="B67" s="172" t="e">
        <f>NA()</f>
        <v>#N/A</v>
      </c>
      <c r="C67" s="172">
        <f>IF(ISNUMBER('将来負担比率（分子）の構造'!I$53), IF('将来負担比率（分子）の構造'!I$53 &lt; 0, 0, '将来負担比率（分子）の構造'!I$53), NA())</f>
        <v>16154</v>
      </c>
      <c r="D67" s="172" t="e">
        <f>NA()</f>
        <v>#N/A</v>
      </c>
      <c r="E67" s="172" t="e">
        <f>NA()</f>
        <v>#N/A</v>
      </c>
      <c r="F67" s="172">
        <f>IF(ISNUMBER('将来負担比率（分子）の構造'!J$53), IF('将来負担比率（分子）の構造'!J$53 &lt; 0, 0, '将来負担比率（分子）の構造'!J$53), NA())</f>
        <v>15385</v>
      </c>
      <c r="G67" s="172" t="e">
        <f>NA()</f>
        <v>#N/A</v>
      </c>
      <c r="H67" s="172" t="e">
        <f>NA()</f>
        <v>#N/A</v>
      </c>
      <c r="I67" s="172">
        <f>IF(ISNUMBER('将来負担比率（分子）の構造'!K$53), IF('将来負担比率（分子）の構造'!K$53 &lt; 0, 0, '将来負担比率（分子）の構造'!K$53), NA())</f>
        <v>13851</v>
      </c>
      <c r="J67" s="172" t="e">
        <f>NA()</f>
        <v>#N/A</v>
      </c>
      <c r="K67" s="172" t="e">
        <f>NA()</f>
        <v>#N/A</v>
      </c>
      <c r="L67" s="172">
        <f>IF(ISNUMBER('将来負担比率（分子）の構造'!L$53), IF('将来負担比率（分子）の構造'!L$53 &lt; 0, 0, '将来負担比率（分子）の構造'!L$53), NA())</f>
        <v>13026</v>
      </c>
      <c r="M67" s="172" t="e">
        <f>NA()</f>
        <v>#N/A</v>
      </c>
      <c r="N67" s="172" t="e">
        <f>NA()</f>
        <v>#N/A</v>
      </c>
      <c r="O67" s="172">
        <f>IF(ISNUMBER('将来負担比率（分子）の構造'!M$53), IF('将来負担比率（分子）の構造'!M$53 &lt; 0, 0, '将来負担比率（分子）の構造'!M$53), NA())</f>
        <v>10657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1962</v>
      </c>
      <c r="C72" s="176">
        <f>基金残高に係る経年分析!G55</f>
        <v>1962</v>
      </c>
      <c r="D72" s="176">
        <f>基金残高に係る経年分析!H55</f>
        <v>2362</v>
      </c>
    </row>
    <row r="73" spans="1:16" x14ac:dyDescent="0.15">
      <c r="A73" s="175" t="s">
        <v>78</v>
      </c>
      <c r="B73" s="176">
        <f>基金残高に係る経年分析!F56</f>
        <v>367</v>
      </c>
      <c r="C73" s="176">
        <f>基金残高に係る経年分析!G56</f>
        <v>367</v>
      </c>
      <c r="D73" s="176">
        <f>基金残高に係る経年分析!H56</f>
        <v>367</v>
      </c>
    </row>
    <row r="74" spans="1:16" x14ac:dyDescent="0.15">
      <c r="A74" s="175" t="s">
        <v>79</v>
      </c>
      <c r="B74" s="176">
        <f>基金残高に係る経年分析!F57</f>
        <v>5055</v>
      </c>
      <c r="C74" s="176">
        <f>基金残高に係る経年分析!G57</f>
        <v>5172</v>
      </c>
      <c r="D74" s="176">
        <f>基金残高に係る経年分析!H57</f>
        <v>5717</v>
      </c>
    </row>
  </sheetData>
  <sheetProtection algorithmName="SHA-512" hashValue="GhtDZGqZiadKdch3rPlBOaHRmWX+fRbEFBANUUvvbdjCPmXKoLdakYqn57YoE0yNQEfmErYfn9llwQ5Fmi3pjA==" saltValue="9EAqa+ZlnBMO+22xVGNH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211</v>
      </c>
      <c r="DI1" s="782"/>
      <c r="DJ1" s="782"/>
      <c r="DK1" s="782"/>
      <c r="DL1" s="782"/>
      <c r="DM1" s="782"/>
      <c r="DN1" s="783"/>
      <c r="DO1" s="212"/>
      <c r="DP1" s="781" t="s">
        <v>212</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214</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215</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216</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217</v>
      </c>
      <c r="S4" s="724"/>
      <c r="T4" s="724"/>
      <c r="U4" s="724"/>
      <c r="V4" s="724"/>
      <c r="W4" s="724"/>
      <c r="X4" s="724"/>
      <c r="Y4" s="725"/>
      <c r="Z4" s="723" t="s">
        <v>218</v>
      </c>
      <c r="AA4" s="724"/>
      <c r="AB4" s="724"/>
      <c r="AC4" s="725"/>
      <c r="AD4" s="723" t="s">
        <v>219</v>
      </c>
      <c r="AE4" s="724"/>
      <c r="AF4" s="724"/>
      <c r="AG4" s="724"/>
      <c r="AH4" s="724"/>
      <c r="AI4" s="724"/>
      <c r="AJ4" s="724"/>
      <c r="AK4" s="725"/>
      <c r="AL4" s="723" t="s">
        <v>218</v>
      </c>
      <c r="AM4" s="724"/>
      <c r="AN4" s="724"/>
      <c r="AO4" s="725"/>
      <c r="AP4" s="784" t="s">
        <v>220</v>
      </c>
      <c r="AQ4" s="784"/>
      <c r="AR4" s="784"/>
      <c r="AS4" s="784"/>
      <c r="AT4" s="784"/>
      <c r="AU4" s="784"/>
      <c r="AV4" s="784"/>
      <c r="AW4" s="784"/>
      <c r="AX4" s="784"/>
      <c r="AY4" s="784"/>
      <c r="AZ4" s="784"/>
      <c r="BA4" s="784"/>
      <c r="BB4" s="784"/>
      <c r="BC4" s="784"/>
      <c r="BD4" s="784"/>
      <c r="BE4" s="784"/>
      <c r="BF4" s="784"/>
      <c r="BG4" s="784" t="s">
        <v>221</v>
      </c>
      <c r="BH4" s="784"/>
      <c r="BI4" s="784"/>
      <c r="BJ4" s="784"/>
      <c r="BK4" s="784"/>
      <c r="BL4" s="784"/>
      <c r="BM4" s="784"/>
      <c r="BN4" s="784"/>
      <c r="BO4" s="784" t="s">
        <v>218</v>
      </c>
      <c r="BP4" s="784"/>
      <c r="BQ4" s="784"/>
      <c r="BR4" s="784"/>
      <c r="BS4" s="784" t="s">
        <v>222</v>
      </c>
      <c r="BT4" s="784"/>
      <c r="BU4" s="784"/>
      <c r="BV4" s="784"/>
      <c r="BW4" s="784"/>
      <c r="BX4" s="784"/>
      <c r="BY4" s="784"/>
      <c r="BZ4" s="784"/>
      <c r="CA4" s="784"/>
      <c r="CB4" s="784"/>
      <c r="CD4" s="766" t="s">
        <v>223</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0" t="s">
        <v>224</v>
      </c>
      <c r="C5" s="731"/>
      <c r="D5" s="731"/>
      <c r="E5" s="731"/>
      <c r="F5" s="731"/>
      <c r="G5" s="731"/>
      <c r="H5" s="731"/>
      <c r="I5" s="731"/>
      <c r="J5" s="731"/>
      <c r="K5" s="731"/>
      <c r="L5" s="731"/>
      <c r="M5" s="731"/>
      <c r="N5" s="731"/>
      <c r="O5" s="731"/>
      <c r="P5" s="731"/>
      <c r="Q5" s="732"/>
      <c r="R5" s="717">
        <v>4507190</v>
      </c>
      <c r="S5" s="718"/>
      <c r="T5" s="718"/>
      <c r="U5" s="718"/>
      <c r="V5" s="718"/>
      <c r="W5" s="718"/>
      <c r="X5" s="718"/>
      <c r="Y5" s="761"/>
      <c r="Z5" s="779">
        <v>18.3</v>
      </c>
      <c r="AA5" s="779"/>
      <c r="AB5" s="779"/>
      <c r="AC5" s="779"/>
      <c r="AD5" s="780">
        <v>4507190</v>
      </c>
      <c r="AE5" s="780"/>
      <c r="AF5" s="780"/>
      <c r="AG5" s="780"/>
      <c r="AH5" s="780"/>
      <c r="AI5" s="780"/>
      <c r="AJ5" s="780"/>
      <c r="AK5" s="780"/>
      <c r="AL5" s="762">
        <v>34.1</v>
      </c>
      <c r="AM5" s="735"/>
      <c r="AN5" s="735"/>
      <c r="AO5" s="763"/>
      <c r="AP5" s="730" t="s">
        <v>225</v>
      </c>
      <c r="AQ5" s="731"/>
      <c r="AR5" s="731"/>
      <c r="AS5" s="731"/>
      <c r="AT5" s="731"/>
      <c r="AU5" s="731"/>
      <c r="AV5" s="731"/>
      <c r="AW5" s="731"/>
      <c r="AX5" s="731"/>
      <c r="AY5" s="731"/>
      <c r="AZ5" s="731"/>
      <c r="BA5" s="731"/>
      <c r="BB5" s="731"/>
      <c r="BC5" s="731"/>
      <c r="BD5" s="731"/>
      <c r="BE5" s="731"/>
      <c r="BF5" s="732"/>
      <c r="BG5" s="664">
        <v>4496491</v>
      </c>
      <c r="BH5" s="665"/>
      <c r="BI5" s="665"/>
      <c r="BJ5" s="665"/>
      <c r="BK5" s="665"/>
      <c r="BL5" s="665"/>
      <c r="BM5" s="665"/>
      <c r="BN5" s="666"/>
      <c r="BO5" s="691">
        <v>99.8</v>
      </c>
      <c r="BP5" s="691"/>
      <c r="BQ5" s="691"/>
      <c r="BR5" s="691"/>
      <c r="BS5" s="692">
        <v>72813</v>
      </c>
      <c r="BT5" s="692"/>
      <c r="BU5" s="692"/>
      <c r="BV5" s="692"/>
      <c r="BW5" s="692"/>
      <c r="BX5" s="692"/>
      <c r="BY5" s="692"/>
      <c r="BZ5" s="692"/>
      <c r="CA5" s="692"/>
      <c r="CB5" s="750"/>
      <c r="CD5" s="766" t="s">
        <v>220</v>
      </c>
      <c r="CE5" s="767"/>
      <c r="CF5" s="767"/>
      <c r="CG5" s="767"/>
      <c r="CH5" s="767"/>
      <c r="CI5" s="767"/>
      <c r="CJ5" s="767"/>
      <c r="CK5" s="767"/>
      <c r="CL5" s="767"/>
      <c r="CM5" s="767"/>
      <c r="CN5" s="767"/>
      <c r="CO5" s="767"/>
      <c r="CP5" s="767"/>
      <c r="CQ5" s="768"/>
      <c r="CR5" s="766" t="s">
        <v>226</v>
      </c>
      <c r="CS5" s="767"/>
      <c r="CT5" s="767"/>
      <c r="CU5" s="767"/>
      <c r="CV5" s="767"/>
      <c r="CW5" s="767"/>
      <c r="CX5" s="767"/>
      <c r="CY5" s="768"/>
      <c r="CZ5" s="766" t="s">
        <v>218</v>
      </c>
      <c r="DA5" s="767"/>
      <c r="DB5" s="767"/>
      <c r="DC5" s="768"/>
      <c r="DD5" s="766" t="s">
        <v>227</v>
      </c>
      <c r="DE5" s="767"/>
      <c r="DF5" s="767"/>
      <c r="DG5" s="767"/>
      <c r="DH5" s="767"/>
      <c r="DI5" s="767"/>
      <c r="DJ5" s="767"/>
      <c r="DK5" s="767"/>
      <c r="DL5" s="767"/>
      <c r="DM5" s="767"/>
      <c r="DN5" s="767"/>
      <c r="DO5" s="767"/>
      <c r="DP5" s="768"/>
      <c r="DQ5" s="766" t="s">
        <v>228</v>
      </c>
      <c r="DR5" s="767"/>
      <c r="DS5" s="767"/>
      <c r="DT5" s="767"/>
      <c r="DU5" s="767"/>
      <c r="DV5" s="767"/>
      <c r="DW5" s="767"/>
      <c r="DX5" s="767"/>
      <c r="DY5" s="767"/>
      <c r="DZ5" s="767"/>
      <c r="EA5" s="767"/>
      <c r="EB5" s="767"/>
      <c r="EC5" s="768"/>
    </row>
    <row r="6" spans="2:143" ht="11.25" customHeight="1" x14ac:dyDescent="0.15">
      <c r="B6" s="661" t="s">
        <v>229</v>
      </c>
      <c r="C6" s="662"/>
      <c r="D6" s="662"/>
      <c r="E6" s="662"/>
      <c r="F6" s="662"/>
      <c r="G6" s="662"/>
      <c r="H6" s="662"/>
      <c r="I6" s="662"/>
      <c r="J6" s="662"/>
      <c r="K6" s="662"/>
      <c r="L6" s="662"/>
      <c r="M6" s="662"/>
      <c r="N6" s="662"/>
      <c r="O6" s="662"/>
      <c r="P6" s="662"/>
      <c r="Q6" s="663"/>
      <c r="R6" s="664">
        <v>231885</v>
      </c>
      <c r="S6" s="665"/>
      <c r="T6" s="665"/>
      <c r="U6" s="665"/>
      <c r="V6" s="665"/>
      <c r="W6" s="665"/>
      <c r="X6" s="665"/>
      <c r="Y6" s="666"/>
      <c r="Z6" s="691">
        <v>0.9</v>
      </c>
      <c r="AA6" s="691"/>
      <c r="AB6" s="691"/>
      <c r="AC6" s="691"/>
      <c r="AD6" s="692">
        <v>231885</v>
      </c>
      <c r="AE6" s="692"/>
      <c r="AF6" s="692"/>
      <c r="AG6" s="692"/>
      <c r="AH6" s="692"/>
      <c r="AI6" s="692"/>
      <c r="AJ6" s="692"/>
      <c r="AK6" s="692"/>
      <c r="AL6" s="667">
        <v>1.8</v>
      </c>
      <c r="AM6" s="668"/>
      <c r="AN6" s="668"/>
      <c r="AO6" s="693"/>
      <c r="AP6" s="661" t="s">
        <v>230</v>
      </c>
      <c r="AQ6" s="662"/>
      <c r="AR6" s="662"/>
      <c r="AS6" s="662"/>
      <c r="AT6" s="662"/>
      <c r="AU6" s="662"/>
      <c r="AV6" s="662"/>
      <c r="AW6" s="662"/>
      <c r="AX6" s="662"/>
      <c r="AY6" s="662"/>
      <c r="AZ6" s="662"/>
      <c r="BA6" s="662"/>
      <c r="BB6" s="662"/>
      <c r="BC6" s="662"/>
      <c r="BD6" s="662"/>
      <c r="BE6" s="662"/>
      <c r="BF6" s="663"/>
      <c r="BG6" s="664">
        <v>4496491</v>
      </c>
      <c r="BH6" s="665"/>
      <c r="BI6" s="665"/>
      <c r="BJ6" s="665"/>
      <c r="BK6" s="665"/>
      <c r="BL6" s="665"/>
      <c r="BM6" s="665"/>
      <c r="BN6" s="666"/>
      <c r="BO6" s="691">
        <v>99.8</v>
      </c>
      <c r="BP6" s="691"/>
      <c r="BQ6" s="691"/>
      <c r="BR6" s="691"/>
      <c r="BS6" s="692">
        <v>72813</v>
      </c>
      <c r="BT6" s="692"/>
      <c r="BU6" s="692"/>
      <c r="BV6" s="692"/>
      <c r="BW6" s="692"/>
      <c r="BX6" s="692"/>
      <c r="BY6" s="692"/>
      <c r="BZ6" s="692"/>
      <c r="CA6" s="692"/>
      <c r="CB6" s="750"/>
      <c r="CD6" s="720" t="s">
        <v>231</v>
      </c>
      <c r="CE6" s="721"/>
      <c r="CF6" s="721"/>
      <c r="CG6" s="721"/>
      <c r="CH6" s="721"/>
      <c r="CI6" s="721"/>
      <c r="CJ6" s="721"/>
      <c r="CK6" s="721"/>
      <c r="CL6" s="721"/>
      <c r="CM6" s="721"/>
      <c r="CN6" s="721"/>
      <c r="CO6" s="721"/>
      <c r="CP6" s="721"/>
      <c r="CQ6" s="722"/>
      <c r="CR6" s="664">
        <v>140158</v>
      </c>
      <c r="CS6" s="665"/>
      <c r="CT6" s="665"/>
      <c r="CU6" s="665"/>
      <c r="CV6" s="665"/>
      <c r="CW6" s="665"/>
      <c r="CX6" s="665"/>
      <c r="CY6" s="666"/>
      <c r="CZ6" s="762">
        <v>0.6</v>
      </c>
      <c r="DA6" s="735"/>
      <c r="DB6" s="735"/>
      <c r="DC6" s="765"/>
      <c r="DD6" s="670" t="s">
        <v>127</v>
      </c>
      <c r="DE6" s="665"/>
      <c r="DF6" s="665"/>
      <c r="DG6" s="665"/>
      <c r="DH6" s="665"/>
      <c r="DI6" s="665"/>
      <c r="DJ6" s="665"/>
      <c r="DK6" s="665"/>
      <c r="DL6" s="665"/>
      <c r="DM6" s="665"/>
      <c r="DN6" s="665"/>
      <c r="DO6" s="665"/>
      <c r="DP6" s="666"/>
      <c r="DQ6" s="670">
        <v>140158</v>
      </c>
      <c r="DR6" s="665"/>
      <c r="DS6" s="665"/>
      <c r="DT6" s="665"/>
      <c r="DU6" s="665"/>
      <c r="DV6" s="665"/>
      <c r="DW6" s="665"/>
      <c r="DX6" s="665"/>
      <c r="DY6" s="665"/>
      <c r="DZ6" s="665"/>
      <c r="EA6" s="665"/>
      <c r="EB6" s="665"/>
      <c r="EC6" s="705"/>
    </row>
    <row r="7" spans="2:143" ht="11.25" customHeight="1" x14ac:dyDescent="0.15">
      <c r="B7" s="661" t="s">
        <v>232</v>
      </c>
      <c r="C7" s="662"/>
      <c r="D7" s="662"/>
      <c r="E7" s="662"/>
      <c r="F7" s="662"/>
      <c r="G7" s="662"/>
      <c r="H7" s="662"/>
      <c r="I7" s="662"/>
      <c r="J7" s="662"/>
      <c r="K7" s="662"/>
      <c r="L7" s="662"/>
      <c r="M7" s="662"/>
      <c r="N7" s="662"/>
      <c r="O7" s="662"/>
      <c r="P7" s="662"/>
      <c r="Q7" s="663"/>
      <c r="R7" s="664">
        <v>2845</v>
      </c>
      <c r="S7" s="665"/>
      <c r="T7" s="665"/>
      <c r="U7" s="665"/>
      <c r="V7" s="665"/>
      <c r="W7" s="665"/>
      <c r="X7" s="665"/>
      <c r="Y7" s="666"/>
      <c r="Z7" s="691">
        <v>0</v>
      </c>
      <c r="AA7" s="691"/>
      <c r="AB7" s="691"/>
      <c r="AC7" s="691"/>
      <c r="AD7" s="692">
        <v>2845</v>
      </c>
      <c r="AE7" s="692"/>
      <c r="AF7" s="692"/>
      <c r="AG7" s="692"/>
      <c r="AH7" s="692"/>
      <c r="AI7" s="692"/>
      <c r="AJ7" s="692"/>
      <c r="AK7" s="692"/>
      <c r="AL7" s="667">
        <v>0</v>
      </c>
      <c r="AM7" s="668"/>
      <c r="AN7" s="668"/>
      <c r="AO7" s="693"/>
      <c r="AP7" s="661" t="s">
        <v>233</v>
      </c>
      <c r="AQ7" s="662"/>
      <c r="AR7" s="662"/>
      <c r="AS7" s="662"/>
      <c r="AT7" s="662"/>
      <c r="AU7" s="662"/>
      <c r="AV7" s="662"/>
      <c r="AW7" s="662"/>
      <c r="AX7" s="662"/>
      <c r="AY7" s="662"/>
      <c r="AZ7" s="662"/>
      <c r="BA7" s="662"/>
      <c r="BB7" s="662"/>
      <c r="BC7" s="662"/>
      <c r="BD7" s="662"/>
      <c r="BE7" s="662"/>
      <c r="BF7" s="663"/>
      <c r="BG7" s="664">
        <v>1920490</v>
      </c>
      <c r="BH7" s="665"/>
      <c r="BI7" s="665"/>
      <c r="BJ7" s="665"/>
      <c r="BK7" s="665"/>
      <c r="BL7" s="665"/>
      <c r="BM7" s="665"/>
      <c r="BN7" s="666"/>
      <c r="BO7" s="691">
        <v>42.6</v>
      </c>
      <c r="BP7" s="691"/>
      <c r="BQ7" s="691"/>
      <c r="BR7" s="691"/>
      <c r="BS7" s="692">
        <v>72813</v>
      </c>
      <c r="BT7" s="692"/>
      <c r="BU7" s="692"/>
      <c r="BV7" s="692"/>
      <c r="BW7" s="692"/>
      <c r="BX7" s="692"/>
      <c r="BY7" s="692"/>
      <c r="BZ7" s="692"/>
      <c r="CA7" s="692"/>
      <c r="CB7" s="750"/>
      <c r="CD7" s="706" t="s">
        <v>234</v>
      </c>
      <c r="CE7" s="703"/>
      <c r="CF7" s="703"/>
      <c r="CG7" s="703"/>
      <c r="CH7" s="703"/>
      <c r="CI7" s="703"/>
      <c r="CJ7" s="703"/>
      <c r="CK7" s="703"/>
      <c r="CL7" s="703"/>
      <c r="CM7" s="703"/>
      <c r="CN7" s="703"/>
      <c r="CO7" s="703"/>
      <c r="CP7" s="703"/>
      <c r="CQ7" s="704"/>
      <c r="CR7" s="664">
        <v>2598727</v>
      </c>
      <c r="CS7" s="665"/>
      <c r="CT7" s="665"/>
      <c r="CU7" s="665"/>
      <c r="CV7" s="665"/>
      <c r="CW7" s="665"/>
      <c r="CX7" s="665"/>
      <c r="CY7" s="666"/>
      <c r="CZ7" s="691">
        <v>11.2</v>
      </c>
      <c r="DA7" s="691"/>
      <c r="DB7" s="691"/>
      <c r="DC7" s="691"/>
      <c r="DD7" s="670">
        <v>68295</v>
      </c>
      <c r="DE7" s="665"/>
      <c r="DF7" s="665"/>
      <c r="DG7" s="665"/>
      <c r="DH7" s="665"/>
      <c r="DI7" s="665"/>
      <c r="DJ7" s="665"/>
      <c r="DK7" s="665"/>
      <c r="DL7" s="665"/>
      <c r="DM7" s="665"/>
      <c r="DN7" s="665"/>
      <c r="DO7" s="665"/>
      <c r="DP7" s="666"/>
      <c r="DQ7" s="670">
        <v>2085675</v>
      </c>
      <c r="DR7" s="665"/>
      <c r="DS7" s="665"/>
      <c r="DT7" s="665"/>
      <c r="DU7" s="665"/>
      <c r="DV7" s="665"/>
      <c r="DW7" s="665"/>
      <c r="DX7" s="665"/>
      <c r="DY7" s="665"/>
      <c r="DZ7" s="665"/>
      <c r="EA7" s="665"/>
      <c r="EB7" s="665"/>
      <c r="EC7" s="705"/>
    </row>
    <row r="8" spans="2:143" ht="11.25" customHeight="1" x14ac:dyDescent="0.15">
      <c r="B8" s="661" t="s">
        <v>235</v>
      </c>
      <c r="C8" s="662"/>
      <c r="D8" s="662"/>
      <c r="E8" s="662"/>
      <c r="F8" s="662"/>
      <c r="G8" s="662"/>
      <c r="H8" s="662"/>
      <c r="I8" s="662"/>
      <c r="J8" s="662"/>
      <c r="K8" s="662"/>
      <c r="L8" s="662"/>
      <c r="M8" s="662"/>
      <c r="N8" s="662"/>
      <c r="O8" s="662"/>
      <c r="P8" s="662"/>
      <c r="Q8" s="663"/>
      <c r="R8" s="664">
        <v>23545</v>
      </c>
      <c r="S8" s="665"/>
      <c r="T8" s="665"/>
      <c r="U8" s="665"/>
      <c r="V8" s="665"/>
      <c r="W8" s="665"/>
      <c r="X8" s="665"/>
      <c r="Y8" s="666"/>
      <c r="Z8" s="691">
        <v>0.1</v>
      </c>
      <c r="AA8" s="691"/>
      <c r="AB8" s="691"/>
      <c r="AC8" s="691"/>
      <c r="AD8" s="692">
        <v>23545</v>
      </c>
      <c r="AE8" s="692"/>
      <c r="AF8" s="692"/>
      <c r="AG8" s="692"/>
      <c r="AH8" s="692"/>
      <c r="AI8" s="692"/>
      <c r="AJ8" s="692"/>
      <c r="AK8" s="692"/>
      <c r="AL8" s="667">
        <v>0.2</v>
      </c>
      <c r="AM8" s="668"/>
      <c r="AN8" s="668"/>
      <c r="AO8" s="693"/>
      <c r="AP8" s="661" t="s">
        <v>236</v>
      </c>
      <c r="AQ8" s="662"/>
      <c r="AR8" s="662"/>
      <c r="AS8" s="662"/>
      <c r="AT8" s="662"/>
      <c r="AU8" s="662"/>
      <c r="AV8" s="662"/>
      <c r="AW8" s="662"/>
      <c r="AX8" s="662"/>
      <c r="AY8" s="662"/>
      <c r="AZ8" s="662"/>
      <c r="BA8" s="662"/>
      <c r="BB8" s="662"/>
      <c r="BC8" s="662"/>
      <c r="BD8" s="662"/>
      <c r="BE8" s="662"/>
      <c r="BF8" s="663"/>
      <c r="BG8" s="664">
        <v>75962</v>
      </c>
      <c r="BH8" s="665"/>
      <c r="BI8" s="665"/>
      <c r="BJ8" s="665"/>
      <c r="BK8" s="665"/>
      <c r="BL8" s="665"/>
      <c r="BM8" s="665"/>
      <c r="BN8" s="666"/>
      <c r="BO8" s="691">
        <v>1.7</v>
      </c>
      <c r="BP8" s="691"/>
      <c r="BQ8" s="691"/>
      <c r="BR8" s="691"/>
      <c r="BS8" s="692" t="s">
        <v>127</v>
      </c>
      <c r="BT8" s="692"/>
      <c r="BU8" s="692"/>
      <c r="BV8" s="692"/>
      <c r="BW8" s="692"/>
      <c r="BX8" s="692"/>
      <c r="BY8" s="692"/>
      <c r="BZ8" s="692"/>
      <c r="CA8" s="692"/>
      <c r="CB8" s="750"/>
      <c r="CD8" s="706" t="s">
        <v>237</v>
      </c>
      <c r="CE8" s="703"/>
      <c r="CF8" s="703"/>
      <c r="CG8" s="703"/>
      <c r="CH8" s="703"/>
      <c r="CI8" s="703"/>
      <c r="CJ8" s="703"/>
      <c r="CK8" s="703"/>
      <c r="CL8" s="703"/>
      <c r="CM8" s="703"/>
      <c r="CN8" s="703"/>
      <c r="CO8" s="703"/>
      <c r="CP8" s="703"/>
      <c r="CQ8" s="704"/>
      <c r="CR8" s="664">
        <v>7551222</v>
      </c>
      <c r="CS8" s="665"/>
      <c r="CT8" s="665"/>
      <c r="CU8" s="665"/>
      <c r="CV8" s="665"/>
      <c r="CW8" s="665"/>
      <c r="CX8" s="665"/>
      <c r="CY8" s="666"/>
      <c r="CZ8" s="691">
        <v>32.4</v>
      </c>
      <c r="DA8" s="691"/>
      <c r="DB8" s="691"/>
      <c r="DC8" s="691"/>
      <c r="DD8" s="670">
        <v>77560</v>
      </c>
      <c r="DE8" s="665"/>
      <c r="DF8" s="665"/>
      <c r="DG8" s="665"/>
      <c r="DH8" s="665"/>
      <c r="DI8" s="665"/>
      <c r="DJ8" s="665"/>
      <c r="DK8" s="665"/>
      <c r="DL8" s="665"/>
      <c r="DM8" s="665"/>
      <c r="DN8" s="665"/>
      <c r="DO8" s="665"/>
      <c r="DP8" s="666"/>
      <c r="DQ8" s="670">
        <v>3240713</v>
      </c>
      <c r="DR8" s="665"/>
      <c r="DS8" s="665"/>
      <c r="DT8" s="665"/>
      <c r="DU8" s="665"/>
      <c r="DV8" s="665"/>
      <c r="DW8" s="665"/>
      <c r="DX8" s="665"/>
      <c r="DY8" s="665"/>
      <c r="DZ8" s="665"/>
      <c r="EA8" s="665"/>
      <c r="EB8" s="665"/>
      <c r="EC8" s="705"/>
    </row>
    <row r="9" spans="2:143" ht="11.25" customHeight="1" x14ac:dyDescent="0.15">
      <c r="B9" s="661" t="s">
        <v>238</v>
      </c>
      <c r="C9" s="662"/>
      <c r="D9" s="662"/>
      <c r="E9" s="662"/>
      <c r="F9" s="662"/>
      <c r="G9" s="662"/>
      <c r="H9" s="662"/>
      <c r="I9" s="662"/>
      <c r="J9" s="662"/>
      <c r="K9" s="662"/>
      <c r="L9" s="662"/>
      <c r="M9" s="662"/>
      <c r="N9" s="662"/>
      <c r="O9" s="662"/>
      <c r="P9" s="662"/>
      <c r="Q9" s="663"/>
      <c r="R9" s="664">
        <v>24911</v>
      </c>
      <c r="S9" s="665"/>
      <c r="T9" s="665"/>
      <c r="U9" s="665"/>
      <c r="V9" s="665"/>
      <c r="W9" s="665"/>
      <c r="X9" s="665"/>
      <c r="Y9" s="666"/>
      <c r="Z9" s="691">
        <v>0.1</v>
      </c>
      <c r="AA9" s="691"/>
      <c r="AB9" s="691"/>
      <c r="AC9" s="691"/>
      <c r="AD9" s="692">
        <v>24911</v>
      </c>
      <c r="AE9" s="692"/>
      <c r="AF9" s="692"/>
      <c r="AG9" s="692"/>
      <c r="AH9" s="692"/>
      <c r="AI9" s="692"/>
      <c r="AJ9" s="692"/>
      <c r="AK9" s="692"/>
      <c r="AL9" s="667">
        <v>0.2</v>
      </c>
      <c r="AM9" s="668"/>
      <c r="AN9" s="668"/>
      <c r="AO9" s="693"/>
      <c r="AP9" s="661" t="s">
        <v>239</v>
      </c>
      <c r="AQ9" s="662"/>
      <c r="AR9" s="662"/>
      <c r="AS9" s="662"/>
      <c r="AT9" s="662"/>
      <c r="AU9" s="662"/>
      <c r="AV9" s="662"/>
      <c r="AW9" s="662"/>
      <c r="AX9" s="662"/>
      <c r="AY9" s="662"/>
      <c r="AZ9" s="662"/>
      <c r="BA9" s="662"/>
      <c r="BB9" s="662"/>
      <c r="BC9" s="662"/>
      <c r="BD9" s="662"/>
      <c r="BE9" s="662"/>
      <c r="BF9" s="663"/>
      <c r="BG9" s="664">
        <v>1490423</v>
      </c>
      <c r="BH9" s="665"/>
      <c r="BI9" s="665"/>
      <c r="BJ9" s="665"/>
      <c r="BK9" s="665"/>
      <c r="BL9" s="665"/>
      <c r="BM9" s="665"/>
      <c r="BN9" s="666"/>
      <c r="BO9" s="691">
        <v>33.1</v>
      </c>
      <c r="BP9" s="691"/>
      <c r="BQ9" s="691"/>
      <c r="BR9" s="691"/>
      <c r="BS9" s="692" t="s">
        <v>127</v>
      </c>
      <c r="BT9" s="692"/>
      <c r="BU9" s="692"/>
      <c r="BV9" s="692"/>
      <c r="BW9" s="692"/>
      <c r="BX9" s="692"/>
      <c r="BY9" s="692"/>
      <c r="BZ9" s="692"/>
      <c r="CA9" s="692"/>
      <c r="CB9" s="750"/>
      <c r="CD9" s="706" t="s">
        <v>240</v>
      </c>
      <c r="CE9" s="703"/>
      <c r="CF9" s="703"/>
      <c r="CG9" s="703"/>
      <c r="CH9" s="703"/>
      <c r="CI9" s="703"/>
      <c r="CJ9" s="703"/>
      <c r="CK9" s="703"/>
      <c r="CL9" s="703"/>
      <c r="CM9" s="703"/>
      <c r="CN9" s="703"/>
      <c r="CO9" s="703"/>
      <c r="CP9" s="703"/>
      <c r="CQ9" s="704"/>
      <c r="CR9" s="664">
        <v>2410790</v>
      </c>
      <c r="CS9" s="665"/>
      <c r="CT9" s="665"/>
      <c r="CU9" s="665"/>
      <c r="CV9" s="665"/>
      <c r="CW9" s="665"/>
      <c r="CX9" s="665"/>
      <c r="CY9" s="666"/>
      <c r="CZ9" s="691">
        <v>10.4</v>
      </c>
      <c r="DA9" s="691"/>
      <c r="DB9" s="691"/>
      <c r="DC9" s="691"/>
      <c r="DD9" s="670">
        <v>68346</v>
      </c>
      <c r="DE9" s="665"/>
      <c r="DF9" s="665"/>
      <c r="DG9" s="665"/>
      <c r="DH9" s="665"/>
      <c r="DI9" s="665"/>
      <c r="DJ9" s="665"/>
      <c r="DK9" s="665"/>
      <c r="DL9" s="665"/>
      <c r="DM9" s="665"/>
      <c r="DN9" s="665"/>
      <c r="DO9" s="665"/>
      <c r="DP9" s="666"/>
      <c r="DQ9" s="670">
        <v>1860858</v>
      </c>
      <c r="DR9" s="665"/>
      <c r="DS9" s="665"/>
      <c r="DT9" s="665"/>
      <c r="DU9" s="665"/>
      <c r="DV9" s="665"/>
      <c r="DW9" s="665"/>
      <c r="DX9" s="665"/>
      <c r="DY9" s="665"/>
      <c r="DZ9" s="665"/>
      <c r="EA9" s="665"/>
      <c r="EB9" s="665"/>
      <c r="EC9" s="705"/>
    </row>
    <row r="10" spans="2:143" ht="11.25" customHeight="1" x14ac:dyDescent="0.15">
      <c r="B10" s="661" t="s">
        <v>241</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127</v>
      </c>
      <c r="AA10" s="691"/>
      <c r="AB10" s="691"/>
      <c r="AC10" s="691"/>
      <c r="AD10" s="692" t="s">
        <v>127</v>
      </c>
      <c r="AE10" s="692"/>
      <c r="AF10" s="692"/>
      <c r="AG10" s="692"/>
      <c r="AH10" s="692"/>
      <c r="AI10" s="692"/>
      <c r="AJ10" s="692"/>
      <c r="AK10" s="692"/>
      <c r="AL10" s="667" t="s">
        <v>127</v>
      </c>
      <c r="AM10" s="668"/>
      <c r="AN10" s="668"/>
      <c r="AO10" s="693"/>
      <c r="AP10" s="661" t="s">
        <v>242</v>
      </c>
      <c r="AQ10" s="662"/>
      <c r="AR10" s="662"/>
      <c r="AS10" s="662"/>
      <c r="AT10" s="662"/>
      <c r="AU10" s="662"/>
      <c r="AV10" s="662"/>
      <c r="AW10" s="662"/>
      <c r="AX10" s="662"/>
      <c r="AY10" s="662"/>
      <c r="AZ10" s="662"/>
      <c r="BA10" s="662"/>
      <c r="BB10" s="662"/>
      <c r="BC10" s="662"/>
      <c r="BD10" s="662"/>
      <c r="BE10" s="662"/>
      <c r="BF10" s="663"/>
      <c r="BG10" s="664">
        <v>87286</v>
      </c>
      <c r="BH10" s="665"/>
      <c r="BI10" s="665"/>
      <c r="BJ10" s="665"/>
      <c r="BK10" s="665"/>
      <c r="BL10" s="665"/>
      <c r="BM10" s="665"/>
      <c r="BN10" s="666"/>
      <c r="BO10" s="691">
        <v>1.9</v>
      </c>
      <c r="BP10" s="691"/>
      <c r="BQ10" s="691"/>
      <c r="BR10" s="691"/>
      <c r="BS10" s="692" t="s">
        <v>127</v>
      </c>
      <c r="BT10" s="692"/>
      <c r="BU10" s="692"/>
      <c r="BV10" s="692"/>
      <c r="BW10" s="692"/>
      <c r="BX10" s="692"/>
      <c r="BY10" s="692"/>
      <c r="BZ10" s="692"/>
      <c r="CA10" s="692"/>
      <c r="CB10" s="750"/>
      <c r="CD10" s="706" t="s">
        <v>243</v>
      </c>
      <c r="CE10" s="703"/>
      <c r="CF10" s="703"/>
      <c r="CG10" s="703"/>
      <c r="CH10" s="703"/>
      <c r="CI10" s="703"/>
      <c r="CJ10" s="703"/>
      <c r="CK10" s="703"/>
      <c r="CL10" s="703"/>
      <c r="CM10" s="703"/>
      <c r="CN10" s="703"/>
      <c r="CO10" s="703"/>
      <c r="CP10" s="703"/>
      <c r="CQ10" s="704"/>
      <c r="CR10" s="664">
        <v>20000</v>
      </c>
      <c r="CS10" s="665"/>
      <c r="CT10" s="665"/>
      <c r="CU10" s="665"/>
      <c r="CV10" s="665"/>
      <c r="CW10" s="665"/>
      <c r="CX10" s="665"/>
      <c r="CY10" s="666"/>
      <c r="CZ10" s="691">
        <v>0.1</v>
      </c>
      <c r="DA10" s="691"/>
      <c r="DB10" s="691"/>
      <c r="DC10" s="691"/>
      <c r="DD10" s="670" t="s">
        <v>127</v>
      </c>
      <c r="DE10" s="665"/>
      <c r="DF10" s="665"/>
      <c r="DG10" s="665"/>
      <c r="DH10" s="665"/>
      <c r="DI10" s="665"/>
      <c r="DJ10" s="665"/>
      <c r="DK10" s="665"/>
      <c r="DL10" s="665"/>
      <c r="DM10" s="665"/>
      <c r="DN10" s="665"/>
      <c r="DO10" s="665"/>
      <c r="DP10" s="666"/>
      <c r="DQ10" s="670" t="s">
        <v>127</v>
      </c>
      <c r="DR10" s="665"/>
      <c r="DS10" s="665"/>
      <c r="DT10" s="665"/>
      <c r="DU10" s="665"/>
      <c r="DV10" s="665"/>
      <c r="DW10" s="665"/>
      <c r="DX10" s="665"/>
      <c r="DY10" s="665"/>
      <c r="DZ10" s="665"/>
      <c r="EA10" s="665"/>
      <c r="EB10" s="665"/>
      <c r="EC10" s="705"/>
    </row>
    <row r="11" spans="2:143" ht="11.25" customHeight="1" x14ac:dyDescent="0.15">
      <c r="B11" s="661" t="s">
        <v>244</v>
      </c>
      <c r="C11" s="662"/>
      <c r="D11" s="662"/>
      <c r="E11" s="662"/>
      <c r="F11" s="662"/>
      <c r="G11" s="662"/>
      <c r="H11" s="662"/>
      <c r="I11" s="662"/>
      <c r="J11" s="662"/>
      <c r="K11" s="662"/>
      <c r="L11" s="662"/>
      <c r="M11" s="662"/>
      <c r="N11" s="662"/>
      <c r="O11" s="662"/>
      <c r="P11" s="662"/>
      <c r="Q11" s="663"/>
      <c r="R11" s="664">
        <v>997781</v>
      </c>
      <c r="S11" s="665"/>
      <c r="T11" s="665"/>
      <c r="U11" s="665"/>
      <c r="V11" s="665"/>
      <c r="W11" s="665"/>
      <c r="X11" s="665"/>
      <c r="Y11" s="666"/>
      <c r="Z11" s="667">
        <v>4</v>
      </c>
      <c r="AA11" s="668"/>
      <c r="AB11" s="668"/>
      <c r="AC11" s="669"/>
      <c r="AD11" s="670">
        <v>997781</v>
      </c>
      <c r="AE11" s="665"/>
      <c r="AF11" s="665"/>
      <c r="AG11" s="665"/>
      <c r="AH11" s="665"/>
      <c r="AI11" s="665"/>
      <c r="AJ11" s="665"/>
      <c r="AK11" s="666"/>
      <c r="AL11" s="667">
        <v>7.6</v>
      </c>
      <c r="AM11" s="668"/>
      <c r="AN11" s="668"/>
      <c r="AO11" s="693"/>
      <c r="AP11" s="661" t="s">
        <v>245</v>
      </c>
      <c r="AQ11" s="662"/>
      <c r="AR11" s="662"/>
      <c r="AS11" s="662"/>
      <c r="AT11" s="662"/>
      <c r="AU11" s="662"/>
      <c r="AV11" s="662"/>
      <c r="AW11" s="662"/>
      <c r="AX11" s="662"/>
      <c r="AY11" s="662"/>
      <c r="AZ11" s="662"/>
      <c r="BA11" s="662"/>
      <c r="BB11" s="662"/>
      <c r="BC11" s="662"/>
      <c r="BD11" s="662"/>
      <c r="BE11" s="662"/>
      <c r="BF11" s="663"/>
      <c r="BG11" s="664">
        <v>266819</v>
      </c>
      <c r="BH11" s="665"/>
      <c r="BI11" s="665"/>
      <c r="BJ11" s="665"/>
      <c r="BK11" s="665"/>
      <c r="BL11" s="665"/>
      <c r="BM11" s="665"/>
      <c r="BN11" s="666"/>
      <c r="BO11" s="691">
        <v>5.9</v>
      </c>
      <c r="BP11" s="691"/>
      <c r="BQ11" s="691"/>
      <c r="BR11" s="691"/>
      <c r="BS11" s="692">
        <v>72813</v>
      </c>
      <c r="BT11" s="692"/>
      <c r="BU11" s="692"/>
      <c r="BV11" s="692"/>
      <c r="BW11" s="692"/>
      <c r="BX11" s="692"/>
      <c r="BY11" s="692"/>
      <c r="BZ11" s="692"/>
      <c r="CA11" s="692"/>
      <c r="CB11" s="750"/>
      <c r="CD11" s="706" t="s">
        <v>246</v>
      </c>
      <c r="CE11" s="703"/>
      <c r="CF11" s="703"/>
      <c r="CG11" s="703"/>
      <c r="CH11" s="703"/>
      <c r="CI11" s="703"/>
      <c r="CJ11" s="703"/>
      <c r="CK11" s="703"/>
      <c r="CL11" s="703"/>
      <c r="CM11" s="703"/>
      <c r="CN11" s="703"/>
      <c r="CO11" s="703"/>
      <c r="CP11" s="703"/>
      <c r="CQ11" s="704"/>
      <c r="CR11" s="664">
        <v>1334174</v>
      </c>
      <c r="CS11" s="665"/>
      <c r="CT11" s="665"/>
      <c r="CU11" s="665"/>
      <c r="CV11" s="665"/>
      <c r="CW11" s="665"/>
      <c r="CX11" s="665"/>
      <c r="CY11" s="666"/>
      <c r="CZ11" s="691">
        <v>5.7</v>
      </c>
      <c r="DA11" s="691"/>
      <c r="DB11" s="691"/>
      <c r="DC11" s="691"/>
      <c r="DD11" s="670">
        <v>691863</v>
      </c>
      <c r="DE11" s="665"/>
      <c r="DF11" s="665"/>
      <c r="DG11" s="665"/>
      <c r="DH11" s="665"/>
      <c r="DI11" s="665"/>
      <c r="DJ11" s="665"/>
      <c r="DK11" s="665"/>
      <c r="DL11" s="665"/>
      <c r="DM11" s="665"/>
      <c r="DN11" s="665"/>
      <c r="DO11" s="665"/>
      <c r="DP11" s="666"/>
      <c r="DQ11" s="670">
        <v>496562</v>
      </c>
      <c r="DR11" s="665"/>
      <c r="DS11" s="665"/>
      <c r="DT11" s="665"/>
      <c r="DU11" s="665"/>
      <c r="DV11" s="665"/>
      <c r="DW11" s="665"/>
      <c r="DX11" s="665"/>
      <c r="DY11" s="665"/>
      <c r="DZ11" s="665"/>
      <c r="EA11" s="665"/>
      <c r="EB11" s="665"/>
      <c r="EC11" s="705"/>
    </row>
    <row r="12" spans="2:143" ht="11.25" customHeight="1" x14ac:dyDescent="0.15">
      <c r="B12" s="661" t="s">
        <v>247</v>
      </c>
      <c r="C12" s="662"/>
      <c r="D12" s="662"/>
      <c r="E12" s="662"/>
      <c r="F12" s="662"/>
      <c r="G12" s="662"/>
      <c r="H12" s="662"/>
      <c r="I12" s="662"/>
      <c r="J12" s="662"/>
      <c r="K12" s="662"/>
      <c r="L12" s="662"/>
      <c r="M12" s="662"/>
      <c r="N12" s="662"/>
      <c r="O12" s="662"/>
      <c r="P12" s="662"/>
      <c r="Q12" s="663"/>
      <c r="R12" s="664">
        <v>19634</v>
      </c>
      <c r="S12" s="665"/>
      <c r="T12" s="665"/>
      <c r="U12" s="665"/>
      <c r="V12" s="665"/>
      <c r="W12" s="665"/>
      <c r="X12" s="665"/>
      <c r="Y12" s="666"/>
      <c r="Z12" s="691">
        <v>0.1</v>
      </c>
      <c r="AA12" s="691"/>
      <c r="AB12" s="691"/>
      <c r="AC12" s="691"/>
      <c r="AD12" s="692">
        <v>19634</v>
      </c>
      <c r="AE12" s="692"/>
      <c r="AF12" s="692"/>
      <c r="AG12" s="692"/>
      <c r="AH12" s="692"/>
      <c r="AI12" s="692"/>
      <c r="AJ12" s="692"/>
      <c r="AK12" s="692"/>
      <c r="AL12" s="667">
        <v>0.1</v>
      </c>
      <c r="AM12" s="668"/>
      <c r="AN12" s="668"/>
      <c r="AO12" s="693"/>
      <c r="AP12" s="661" t="s">
        <v>248</v>
      </c>
      <c r="AQ12" s="662"/>
      <c r="AR12" s="662"/>
      <c r="AS12" s="662"/>
      <c r="AT12" s="662"/>
      <c r="AU12" s="662"/>
      <c r="AV12" s="662"/>
      <c r="AW12" s="662"/>
      <c r="AX12" s="662"/>
      <c r="AY12" s="662"/>
      <c r="AZ12" s="662"/>
      <c r="BA12" s="662"/>
      <c r="BB12" s="662"/>
      <c r="BC12" s="662"/>
      <c r="BD12" s="662"/>
      <c r="BE12" s="662"/>
      <c r="BF12" s="663"/>
      <c r="BG12" s="664">
        <v>2142822</v>
      </c>
      <c r="BH12" s="665"/>
      <c r="BI12" s="665"/>
      <c r="BJ12" s="665"/>
      <c r="BK12" s="665"/>
      <c r="BL12" s="665"/>
      <c r="BM12" s="665"/>
      <c r="BN12" s="666"/>
      <c r="BO12" s="691">
        <v>47.5</v>
      </c>
      <c r="BP12" s="691"/>
      <c r="BQ12" s="691"/>
      <c r="BR12" s="691"/>
      <c r="BS12" s="692" t="s">
        <v>127</v>
      </c>
      <c r="BT12" s="692"/>
      <c r="BU12" s="692"/>
      <c r="BV12" s="692"/>
      <c r="BW12" s="692"/>
      <c r="BX12" s="692"/>
      <c r="BY12" s="692"/>
      <c r="BZ12" s="692"/>
      <c r="CA12" s="692"/>
      <c r="CB12" s="750"/>
      <c r="CD12" s="706" t="s">
        <v>249</v>
      </c>
      <c r="CE12" s="703"/>
      <c r="CF12" s="703"/>
      <c r="CG12" s="703"/>
      <c r="CH12" s="703"/>
      <c r="CI12" s="703"/>
      <c r="CJ12" s="703"/>
      <c r="CK12" s="703"/>
      <c r="CL12" s="703"/>
      <c r="CM12" s="703"/>
      <c r="CN12" s="703"/>
      <c r="CO12" s="703"/>
      <c r="CP12" s="703"/>
      <c r="CQ12" s="704"/>
      <c r="CR12" s="664">
        <v>940642</v>
      </c>
      <c r="CS12" s="665"/>
      <c r="CT12" s="665"/>
      <c r="CU12" s="665"/>
      <c r="CV12" s="665"/>
      <c r="CW12" s="665"/>
      <c r="CX12" s="665"/>
      <c r="CY12" s="666"/>
      <c r="CZ12" s="691">
        <v>4</v>
      </c>
      <c r="DA12" s="691"/>
      <c r="DB12" s="691"/>
      <c r="DC12" s="691"/>
      <c r="DD12" s="670">
        <v>29972</v>
      </c>
      <c r="DE12" s="665"/>
      <c r="DF12" s="665"/>
      <c r="DG12" s="665"/>
      <c r="DH12" s="665"/>
      <c r="DI12" s="665"/>
      <c r="DJ12" s="665"/>
      <c r="DK12" s="665"/>
      <c r="DL12" s="665"/>
      <c r="DM12" s="665"/>
      <c r="DN12" s="665"/>
      <c r="DO12" s="665"/>
      <c r="DP12" s="666"/>
      <c r="DQ12" s="670">
        <v>476715</v>
      </c>
      <c r="DR12" s="665"/>
      <c r="DS12" s="665"/>
      <c r="DT12" s="665"/>
      <c r="DU12" s="665"/>
      <c r="DV12" s="665"/>
      <c r="DW12" s="665"/>
      <c r="DX12" s="665"/>
      <c r="DY12" s="665"/>
      <c r="DZ12" s="665"/>
      <c r="EA12" s="665"/>
      <c r="EB12" s="665"/>
      <c r="EC12" s="705"/>
    </row>
    <row r="13" spans="2:143" ht="11.25" customHeight="1" x14ac:dyDescent="0.15">
      <c r="B13" s="661" t="s">
        <v>250</v>
      </c>
      <c r="C13" s="662"/>
      <c r="D13" s="662"/>
      <c r="E13" s="662"/>
      <c r="F13" s="662"/>
      <c r="G13" s="662"/>
      <c r="H13" s="662"/>
      <c r="I13" s="662"/>
      <c r="J13" s="662"/>
      <c r="K13" s="662"/>
      <c r="L13" s="662"/>
      <c r="M13" s="662"/>
      <c r="N13" s="662"/>
      <c r="O13" s="662"/>
      <c r="P13" s="662"/>
      <c r="Q13" s="663"/>
      <c r="R13" s="664" t="s">
        <v>127</v>
      </c>
      <c r="S13" s="665"/>
      <c r="T13" s="665"/>
      <c r="U13" s="665"/>
      <c r="V13" s="665"/>
      <c r="W13" s="665"/>
      <c r="X13" s="665"/>
      <c r="Y13" s="666"/>
      <c r="Z13" s="691" t="s">
        <v>127</v>
      </c>
      <c r="AA13" s="691"/>
      <c r="AB13" s="691"/>
      <c r="AC13" s="691"/>
      <c r="AD13" s="692" t="s">
        <v>127</v>
      </c>
      <c r="AE13" s="692"/>
      <c r="AF13" s="692"/>
      <c r="AG13" s="692"/>
      <c r="AH13" s="692"/>
      <c r="AI13" s="692"/>
      <c r="AJ13" s="692"/>
      <c r="AK13" s="692"/>
      <c r="AL13" s="667" t="s">
        <v>127</v>
      </c>
      <c r="AM13" s="668"/>
      <c r="AN13" s="668"/>
      <c r="AO13" s="693"/>
      <c r="AP13" s="661" t="s">
        <v>251</v>
      </c>
      <c r="AQ13" s="662"/>
      <c r="AR13" s="662"/>
      <c r="AS13" s="662"/>
      <c r="AT13" s="662"/>
      <c r="AU13" s="662"/>
      <c r="AV13" s="662"/>
      <c r="AW13" s="662"/>
      <c r="AX13" s="662"/>
      <c r="AY13" s="662"/>
      <c r="AZ13" s="662"/>
      <c r="BA13" s="662"/>
      <c r="BB13" s="662"/>
      <c r="BC13" s="662"/>
      <c r="BD13" s="662"/>
      <c r="BE13" s="662"/>
      <c r="BF13" s="663"/>
      <c r="BG13" s="664">
        <v>2058445</v>
      </c>
      <c r="BH13" s="665"/>
      <c r="BI13" s="665"/>
      <c r="BJ13" s="665"/>
      <c r="BK13" s="665"/>
      <c r="BL13" s="665"/>
      <c r="BM13" s="665"/>
      <c r="BN13" s="666"/>
      <c r="BO13" s="691">
        <v>45.7</v>
      </c>
      <c r="BP13" s="691"/>
      <c r="BQ13" s="691"/>
      <c r="BR13" s="691"/>
      <c r="BS13" s="692" t="s">
        <v>127</v>
      </c>
      <c r="BT13" s="692"/>
      <c r="BU13" s="692"/>
      <c r="BV13" s="692"/>
      <c r="BW13" s="692"/>
      <c r="BX13" s="692"/>
      <c r="BY13" s="692"/>
      <c r="BZ13" s="692"/>
      <c r="CA13" s="692"/>
      <c r="CB13" s="750"/>
      <c r="CD13" s="706" t="s">
        <v>252</v>
      </c>
      <c r="CE13" s="703"/>
      <c r="CF13" s="703"/>
      <c r="CG13" s="703"/>
      <c r="CH13" s="703"/>
      <c r="CI13" s="703"/>
      <c r="CJ13" s="703"/>
      <c r="CK13" s="703"/>
      <c r="CL13" s="703"/>
      <c r="CM13" s="703"/>
      <c r="CN13" s="703"/>
      <c r="CO13" s="703"/>
      <c r="CP13" s="703"/>
      <c r="CQ13" s="704"/>
      <c r="CR13" s="664">
        <v>2894713</v>
      </c>
      <c r="CS13" s="665"/>
      <c r="CT13" s="665"/>
      <c r="CU13" s="665"/>
      <c r="CV13" s="665"/>
      <c r="CW13" s="665"/>
      <c r="CX13" s="665"/>
      <c r="CY13" s="666"/>
      <c r="CZ13" s="691">
        <v>12.4</v>
      </c>
      <c r="DA13" s="691"/>
      <c r="DB13" s="691"/>
      <c r="DC13" s="691"/>
      <c r="DD13" s="670">
        <v>1358428</v>
      </c>
      <c r="DE13" s="665"/>
      <c r="DF13" s="665"/>
      <c r="DG13" s="665"/>
      <c r="DH13" s="665"/>
      <c r="DI13" s="665"/>
      <c r="DJ13" s="665"/>
      <c r="DK13" s="665"/>
      <c r="DL13" s="665"/>
      <c r="DM13" s="665"/>
      <c r="DN13" s="665"/>
      <c r="DO13" s="665"/>
      <c r="DP13" s="666"/>
      <c r="DQ13" s="670">
        <v>1824253</v>
      </c>
      <c r="DR13" s="665"/>
      <c r="DS13" s="665"/>
      <c r="DT13" s="665"/>
      <c r="DU13" s="665"/>
      <c r="DV13" s="665"/>
      <c r="DW13" s="665"/>
      <c r="DX13" s="665"/>
      <c r="DY13" s="665"/>
      <c r="DZ13" s="665"/>
      <c r="EA13" s="665"/>
      <c r="EB13" s="665"/>
      <c r="EC13" s="705"/>
    </row>
    <row r="14" spans="2:143" ht="11.25" customHeight="1" x14ac:dyDescent="0.15">
      <c r="B14" s="661" t="s">
        <v>253</v>
      </c>
      <c r="C14" s="662"/>
      <c r="D14" s="662"/>
      <c r="E14" s="662"/>
      <c r="F14" s="662"/>
      <c r="G14" s="662"/>
      <c r="H14" s="662"/>
      <c r="I14" s="662"/>
      <c r="J14" s="662"/>
      <c r="K14" s="662"/>
      <c r="L14" s="662"/>
      <c r="M14" s="662"/>
      <c r="N14" s="662"/>
      <c r="O14" s="662"/>
      <c r="P14" s="662"/>
      <c r="Q14" s="663"/>
      <c r="R14" s="664" t="s">
        <v>127</v>
      </c>
      <c r="S14" s="665"/>
      <c r="T14" s="665"/>
      <c r="U14" s="665"/>
      <c r="V14" s="665"/>
      <c r="W14" s="665"/>
      <c r="X14" s="665"/>
      <c r="Y14" s="666"/>
      <c r="Z14" s="691" t="s">
        <v>127</v>
      </c>
      <c r="AA14" s="691"/>
      <c r="AB14" s="691"/>
      <c r="AC14" s="691"/>
      <c r="AD14" s="692" t="s">
        <v>127</v>
      </c>
      <c r="AE14" s="692"/>
      <c r="AF14" s="692"/>
      <c r="AG14" s="692"/>
      <c r="AH14" s="692"/>
      <c r="AI14" s="692"/>
      <c r="AJ14" s="692"/>
      <c r="AK14" s="692"/>
      <c r="AL14" s="667" t="s">
        <v>127</v>
      </c>
      <c r="AM14" s="668"/>
      <c r="AN14" s="668"/>
      <c r="AO14" s="693"/>
      <c r="AP14" s="661" t="s">
        <v>254</v>
      </c>
      <c r="AQ14" s="662"/>
      <c r="AR14" s="662"/>
      <c r="AS14" s="662"/>
      <c r="AT14" s="662"/>
      <c r="AU14" s="662"/>
      <c r="AV14" s="662"/>
      <c r="AW14" s="662"/>
      <c r="AX14" s="662"/>
      <c r="AY14" s="662"/>
      <c r="AZ14" s="662"/>
      <c r="BA14" s="662"/>
      <c r="BB14" s="662"/>
      <c r="BC14" s="662"/>
      <c r="BD14" s="662"/>
      <c r="BE14" s="662"/>
      <c r="BF14" s="663"/>
      <c r="BG14" s="664">
        <v>170408</v>
      </c>
      <c r="BH14" s="665"/>
      <c r="BI14" s="665"/>
      <c r="BJ14" s="665"/>
      <c r="BK14" s="665"/>
      <c r="BL14" s="665"/>
      <c r="BM14" s="665"/>
      <c r="BN14" s="666"/>
      <c r="BO14" s="691">
        <v>3.8</v>
      </c>
      <c r="BP14" s="691"/>
      <c r="BQ14" s="691"/>
      <c r="BR14" s="691"/>
      <c r="BS14" s="692" t="s">
        <v>127</v>
      </c>
      <c r="BT14" s="692"/>
      <c r="BU14" s="692"/>
      <c r="BV14" s="692"/>
      <c r="BW14" s="692"/>
      <c r="BX14" s="692"/>
      <c r="BY14" s="692"/>
      <c r="BZ14" s="692"/>
      <c r="CA14" s="692"/>
      <c r="CB14" s="750"/>
      <c r="CD14" s="706" t="s">
        <v>255</v>
      </c>
      <c r="CE14" s="703"/>
      <c r="CF14" s="703"/>
      <c r="CG14" s="703"/>
      <c r="CH14" s="703"/>
      <c r="CI14" s="703"/>
      <c r="CJ14" s="703"/>
      <c r="CK14" s="703"/>
      <c r="CL14" s="703"/>
      <c r="CM14" s="703"/>
      <c r="CN14" s="703"/>
      <c r="CO14" s="703"/>
      <c r="CP14" s="703"/>
      <c r="CQ14" s="704"/>
      <c r="CR14" s="664">
        <v>738726</v>
      </c>
      <c r="CS14" s="665"/>
      <c r="CT14" s="665"/>
      <c r="CU14" s="665"/>
      <c r="CV14" s="665"/>
      <c r="CW14" s="665"/>
      <c r="CX14" s="665"/>
      <c r="CY14" s="666"/>
      <c r="CZ14" s="691">
        <v>3.2</v>
      </c>
      <c r="DA14" s="691"/>
      <c r="DB14" s="691"/>
      <c r="DC14" s="691"/>
      <c r="DD14" s="670">
        <v>8124</v>
      </c>
      <c r="DE14" s="665"/>
      <c r="DF14" s="665"/>
      <c r="DG14" s="665"/>
      <c r="DH14" s="665"/>
      <c r="DI14" s="665"/>
      <c r="DJ14" s="665"/>
      <c r="DK14" s="665"/>
      <c r="DL14" s="665"/>
      <c r="DM14" s="665"/>
      <c r="DN14" s="665"/>
      <c r="DO14" s="665"/>
      <c r="DP14" s="666"/>
      <c r="DQ14" s="670">
        <v>728216</v>
      </c>
      <c r="DR14" s="665"/>
      <c r="DS14" s="665"/>
      <c r="DT14" s="665"/>
      <c r="DU14" s="665"/>
      <c r="DV14" s="665"/>
      <c r="DW14" s="665"/>
      <c r="DX14" s="665"/>
      <c r="DY14" s="665"/>
      <c r="DZ14" s="665"/>
      <c r="EA14" s="665"/>
      <c r="EB14" s="665"/>
      <c r="EC14" s="705"/>
    </row>
    <row r="15" spans="2:143" ht="11.25" customHeight="1" x14ac:dyDescent="0.15">
      <c r="B15" s="661" t="s">
        <v>256</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127</v>
      </c>
      <c r="AA15" s="691"/>
      <c r="AB15" s="691"/>
      <c r="AC15" s="691"/>
      <c r="AD15" s="692" t="s">
        <v>127</v>
      </c>
      <c r="AE15" s="692"/>
      <c r="AF15" s="692"/>
      <c r="AG15" s="692"/>
      <c r="AH15" s="692"/>
      <c r="AI15" s="692"/>
      <c r="AJ15" s="692"/>
      <c r="AK15" s="692"/>
      <c r="AL15" s="667" t="s">
        <v>127</v>
      </c>
      <c r="AM15" s="668"/>
      <c r="AN15" s="668"/>
      <c r="AO15" s="693"/>
      <c r="AP15" s="661" t="s">
        <v>257</v>
      </c>
      <c r="AQ15" s="662"/>
      <c r="AR15" s="662"/>
      <c r="AS15" s="662"/>
      <c r="AT15" s="662"/>
      <c r="AU15" s="662"/>
      <c r="AV15" s="662"/>
      <c r="AW15" s="662"/>
      <c r="AX15" s="662"/>
      <c r="AY15" s="662"/>
      <c r="AZ15" s="662"/>
      <c r="BA15" s="662"/>
      <c r="BB15" s="662"/>
      <c r="BC15" s="662"/>
      <c r="BD15" s="662"/>
      <c r="BE15" s="662"/>
      <c r="BF15" s="663"/>
      <c r="BG15" s="664">
        <v>262771</v>
      </c>
      <c r="BH15" s="665"/>
      <c r="BI15" s="665"/>
      <c r="BJ15" s="665"/>
      <c r="BK15" s="665"/>
      <c r="BL15" s="665"/>
      <c r="BM15" s="665"/>
      <c r="BN15" s="666"/>
      <c r="BO15" s="691">
        <v>5.8</v>
      </c>
      <c r="BP15" s="691"/>
      <c r="BQ15" s="691"/>
      <c r="BR15" s="691"/>
      <c r="BS15" s="692" t="s">
        <v>127</v>
      </c>
      <c r="BT15" s="692"/>
      <c r="BU15" s="692"/>
      <c r="BV15" s="692"/>
      <c r="BW15" s="692"/>
      <c r="BX15" s="692"/>
      <c r="BY15" s="692"/>
      <c r="BZ15" s="692"/>
      <c r="CA15" s="692"/>
      <c r="CB15" s="750"/>
      <c r="CD15" s="706" t="s">
        <v>258</v>
      </c>
      <c r="CE15" s="703"/>
      <c r="CF15" s="703"/>
      <c r="CG15" s="703"/>
      <c r="CH15" s="703"/>
      <c r="CI15" s="703"/>
      <c r="CJ15" s="703"/>
      <c r="CK15" s="703"/>
      <c r="CL15" s="703"/>
      <c r="CM15" s="703"/>
      <c r="CN15" s="703"/>
      <c r="CO15" s="703"/>
      <c r="CP15" s="703"/>
      <c r="CQ15" s="704"/>
      <c r="CR15" s="664">
        <v>2234052</v>
      </c>
      <c r="CS15" s="665"/>
      <c r="CT15" s="665"/>
      <c r="CU15" s="665"/>
      <c r="CV15" s="665"/>
      <c r="CW15" s="665"/>
      <c r="CX15" s="665"/>
      <c r="CY15" s="666"/>
      <c r="CZ15" s="691">
        <v>9.6</v>
      </c>
      <c r="DA15" s="691"/>
      <c r="DB15" s="691"/>
      <c r="DC15" s="691"/>
      <c r="DD15" s="670">
        <v>557638</v>
      </c>
      <c r="DE15" s="665"/>
      <c r="DF15" s="665"/>
      <c r="DG15" s="665"/>
      <c r="DH15" s="665"/>
      <c r="DI15" s="665"/>
      <c r="DJ15" s="665"/>
      <c r="DK15" s="665"/>
      <c r="DL15" s="665"/>
      <c r="DM15" s="665"/>
      <c r="DN15" s="665"/>
      <c r="DO15" s="665"/>
      <c r="DP15" s="666"/>
      <c r="DQ15" s="670">
        <v>1588747</v>
      </c>
      <c r="DR15" s="665"/>
      <c r="DS15" s="665"/>
      <c r="DT15" s="665"/>
      <c r="DU15" s="665"/>
      <c r="DV15" s="665"/>
      <c r="DW15" s="665"/>
      <c r="DX15" s="665"/>
      <c r="DY15" s="665"/>
      <c r="DZ15" s="665"/>
      <c r="EA15" s="665"/>
      <c r="EB15" s="665"/>
      <c r="EC15" s="705"/>
    </row>
    <row r="16" spans="2:143" ht="11.25" customHeight="1" x14ac:dyDescent="0.15">
      <c r="B16" s="661" t="s">
        <v>259</v>
      </c>
      <c r="C16" s="662"/>
      <c r="D16" s="662"/>
      <c r="E16" s="662"/>
      <c r="F16" s="662"/>
      <c r="G16" s="662"/>
      <c r="H16" s="662"/>
      <c r="I16" s="662"/>
      <c r="J16" s="662"/>
      <c r="K16" s="662"/>
      <c r="L16" s="662"/>
      <c r="M16" s="662"/>
      <c r="N16" s="662"/>
      <c r="O16" s="662"/>
      <c r="P16" s="662"/>
      <c r="Q16" s="663"/>
      <c r="R16" s="664">
        <v>16954</v>
      </c>
      <c r="S16" s="665"/>
      <c r="T16" s="665"/>
      <c r="U16" s="665"/>
      <c r="V16" s="665"/>
      <c r="W16" s="665"/>
      <c r="X16" s="665"/>
      <c r="Y16" s="666"/>
      <c r="Z16" s="691">
        <v>0.1</v>
      </c>
      <c r="AA16" s="691"/>
      <c r="AB16" s="691"/>
      <c r="AC16" s="691"/>
      <c r="AD16" s="692">
        <v>16954</v>
      </c>
      <c r="AE16" s="692"/>
      <c r="AF16" s="692"/>
      <c r="AG16" s="692"/>
      <c r="AH16" s="692"/>
      <c r="AI16" s="692"/>
      <c r="AJ16" s="692"/>
      <c r="AK16" s="692"/>
      <c r="AL16" s="667">
        <v>0.1</v>
      </c>
      <c r="AM16" s="668"/>
      <c r="AN16" s="668"/>
      <c r="AO16" s="693"/>
      <c r="AP16" s="661" t="s">
        <v>260</v>
      </c>
      <c r="AQ16" s="662"/>
      <c r="AR16" s="662"/>
      <c r="AS16" s="662"/>
      <c r="AT16" s="662"/>
      <c r="AU16" s="662"/>
      <c r="AV16" s="662"/>
      <c r="AW16" s="662"/>
      <c r="AX16" s="662"/>
      <c r="AY16" s="662"/>
      <c r="AZ16" s="662"/>
      <c r="BA16" s="662"/>
      <c r="BB16" s="662"/>
      <c r="BC16" s="662"/>
      <c r="BD16" s="662"/>
      <c r="BE16" s="662"/>
      <c r="BF16" s="663"/>
      <c r="BG16" s="664" t="s">
        <v>127</v>
      </c>
      <c r="BH16" s="665"/>
      <c r="BI16" s="665"/>
      <c r="BJ16" s="665"/>
      <c r="BK16" s="665"/>
      <c r="BL16" s="665"/>
      <c r="BM16" s="665"/>
      <c r="BN16" s="666"/>
      <c r="BO16" s="691" t="s">
        <v>127</v>
      </c>
      <c r="BP16" s="691"/>
      <c r="BQ16" s="691"/>
      <c r="BR16" s="691"/>
      <c r="BS16" s="692" t="s">
        <v>127</v>
      </c>
      <c r="BT16" s="692"/>
      <c r="BU16" s="692"/>
      <c r="BV16" s="692"/>
      <c r="BW16" s="692"/>
      <c r="BX16" s="692"/>
      <c r="BY16" s="692"/>
      <c r="BZ16" s="692"/>
      <c r="CA16" s="692"/>
      <c r="CB16" s="750"/>
      <c r="CD16" s="706" t="s">
        <v>261</v>
      </c>
      <c r="CE16" s="703"/>
      <c r="CF16" s="703"/>
      <c r="CG16" s="703"/>
      <c r="CH16" s="703"/>
      <c r="CI16" s="703"/>
      <c r="CJ16" s="703"/>
      <c r="CK16" s="703"/>
      <c r="CL16" s="703"/>
      <c r="CM16" s="703"/>
      <c r="CN16" s="703"/>
      <c r="CO16" s="703"/>
      <c r="CP16" s="703"/>
      <c r="CQ16" s="704"/>
      <c r="CR16" s="664">
        <v>11175</v>
      </c>
      <c r="CS16" s="665"/>
      <c r="CT16" s="665"/>
      <c r="CU16" s="665"/>
      <c r="CV16" s="665"/>
      <c r="CW16" s="665"/>
      <c r="CX16" s="665"/>
      <c r="CY16" s="666"/>
      <c r="CZ16" s="691">
        <v>0</v>
      </c>
      <c r="DA16" s="691"/>
      <c r="DB16" s="691"/>
      <c r="DC16" s="691"/>
      <c r="DD16" s="670" t="s">
        <v>127</v>
      </c>
      <c r="DE16" s="665"/>
      <c r="DF16" s="665"/>
      <c r="DG16" s="665"/>
      <c r="DH16" s="665"/>
      <c r="DI16" s="665"/>
      <c r="DJ16" s="665"/>
      <c r="DK16" s="665"/>
      <c r="DL16" s="665"/>
      <c r="DM16" s="665"/>
      <c r="DN16" s="665"/>
      <c r="DO16" s="665"/>
      <c r="DP16" s="666"/>
      <c r="DQ16" s="670" t="s">
        <v>127</v>
      </c>
      <c r="DR16" s="665"/>
      <c r="DS16" s="665"/>
      <c r="DT16" s="665"/>
      <c r="DU16" s="665"/>
      <c r="DV16" s="665"/>
      <c r="DW16" s="665"/>
      <c r="DX16" s="665"/>
      <c r="DY16" s="665"/>
      <c r="DZ16" s="665"/>
      <c r="EA16" s="665"/>
      <c r="EB16" s="665"/>
      <c r="EC16" s="705"/>
    </row>
    <row r="17" spans="2:133" ht="11.25" customHeight="1" x14ac:dyDescent="0.15">
      <c r="B17" s="661" t="s">
        <v>262</v>
      </c>
      <c r="C17" s="662"/>
      <c r="D17" s="662"/>
      <c r="E17" s="662"/>
      <c r="F17" s="662"/>
      <c r="G17" s="662"/>
      <c r="H17" s="662"/>
      <c r="I17" s="662"/>
      <c r="J17" s="662"/>
      <c r="K17" s="662"/>
      <c r="L17" s="662"/>
      <c r="M17" s="662"/>
      <c r="N17" s="662"/>
      <c r="O17" s="662"/>
      <c r="P17" s="662"/>
      <c r="Q17" s="663"/>
      <c r="R17" s="664">
        <v>69638</v>
      </c>
      <c r="S17" s="665"/>
      <c r="T17" s="665"/>
      <c r="U17" s="665"/>
      <c r="V17" s="665"/>
      <c r="W17" s="665"/>
      <c r="X17" s="665"/>
      <c r="Y17" s="666"/>
      <c r="Z17" s="691">
        <v>0.3</v>
      </c>
      <c r="AA17" s="691"/>
      <c r="AB17" s="691"/>
      <c r="AC17" s="691"/>
      <c r="AD17" s="692">
        <v>69638</v>
      </c>
      <c r="AE17" s="692"/>
      <c r="AF17" s="692"/>
      <c r="AG17" s="692"/>
      <c r="AH17" s="692"/>
      <c r="AI17" s="692"/>
      <c r="AJ17" s="692"/>
      <c r="AK17" s="692"/>
      <c r="AL17" s="667">
        <v>0.5</v>
      </c>
      <c r="AM17" s="668"/>
      <c r="AN17" s="668"/>
      <c r="AO17" s="693"/>
      <c r="AP17" s="661" t="s">
        <v>263</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127</v>
      </c>
      <c r="BP17" s="691"/>
      <c r="BQ17" s="691"/>
      <c r="BR17" s="691"/>
      <c r="BS17" s="692" t="s">
        <v>127</v>
      </c>
      <c r="BT17" s="692"/>
      <c r="BU17" s="692"/>
      <c r="BV17" s="692"/>
      <c r="BW17" s="692"/>
      <c r="BX17" s="692"/>
      <c r="BY17" s="692"/>
      <c r="BZ17" s="692"/>
      <c r="CA17" s="692"/>
      <c r="CB17" s="750"/>
      <c r="CD17" s="706" t="s">
        <v>264</v>
      </c>
      <c r="CE17" s="703"/>
      <c r="CF17" s="703"/>
      <c r="CG17" s="703"/>
      <c r="CH17" s="703"/>
      <c r="CI17" s="703"/>
      <c r="CJ17" s="703"/>
      <c r="CK17" s="703"/>
      <c r="CL17" s="703"/>
      <c r="CM17" s="703"/>
      <c r="CN17" s="703"/>
      <c r="CO17" s="703"/>
      <c r="CP17" s="703"/>
      <c r="CQ17" s="704"/>
      <c r="CR17" s="664">
        <v>2405571</v>
      </c>
      <c r="CS17" s="665"/>
      <c r="CT17" s="665"/>
      <c r="CU17" s="665"/>
      <c r="CV17" s="665"/>
      <c r="CW17" s="665"/>
      <c r="CX17" s="665"/>
      <c r="CY17" s="666"/>
      <c r="CZ17" s="691">
        <v>10.3</v>
      </c>
      <c r="DA17" s="691"/>
      <c r="DB17" s="691"/>
      <c r="DC17" s="691"/>
      <c r="DD17" s="670" t="s">
        <v>127</v>
      </c>
      <c r="DE17" s="665"/>
      <c r="DF17" s="665"/>
      <c r="DG17" s="665"/>
      <c r="DH17" s="665"/>
      <c r="DI17" s="665"/>
      <c r="DJ17" s="665"/>
      <c r="DK17" s="665"/>
      <c r="DL17" s="665"/>
      <c r="DM17" s="665"/>
      <c r="DN17" s="665"/>
      <c r="DO17" s="665"/>
      <c r="DP17" s="666"/>
      <c r="DQ17" s="670">
        <v>2375571</v>
      </c>
      <c r="DR17" s="665"/>
      <c r="DS17" s="665"/>
      <c r="DT17" s="665"/>
      <c r="DU17" s="665"/>
      <c r="DV17" s="665"/>
      <c r="DW17" s="665"/>
      <c r="DX17" s="665"/>
      <c r="DY17" s="665"/>
      <c r="DZ17" s="665"/>
      <c r="EA17" s="665"/>
      <c r="EB17" s="665"/>
      <c r="EC17" s="705"/>
    </row>
    <row r="18" spans="2:133" ht="11.25" customHeight="1" x14ac:dyDescent="0.15">
      <c r="B18" s="661" t="s">
        <v>265</v>
      </c>
      <c r="C18" s="662"/>
      <c r="D18" s="662"/>
      <c r="E18" s="662"/>
      <c r="F18" s="662"/>
      <c r="G18" s="662"/>
      <c r="H18" s="662"/>
      <c r="I18" s="662"/>
      <c r="J18" s="662"/>
      <c r="K18" s="662"/>
      <c r="L18" s="662"/>
      <c r="M18" s="662"/>
      <c r="N18" s="662"/>
      <c r="O18" s="662"/>
      <c r="P18" s="662"/>
      <c r="Q18" s="663"/>
      <c r="R18" s="664">
        <v>122809</v>
      </c>
      <c r="S18" s="665"/>
      <c r="T18" s="665"/>
      <c r="U18" s="665"/>
      <c r="V18" s="665"/>
      <c r="W18" s="665"/>
      <c r="X18" s="665"/>
      <c r="Y18" s="666"/>
      <c r="Z18" s="691">
        <v>0.5</v>
      </c>
      <c r="AA18" s="691"/>
      <c r="AB18" s="691"/>
      <c r="AC18" s="691"/>
      <c r="AD18" s="692">
        <v>122809</v>
      </c>
      <c r="AE18" s="692"/>
      <c r="AF18" s="692"/>
      <c r="AG18" s="692"/>
      <c r="AH18" s="692"/>
      <c r="AI18" s="692"/>
      <c r="AJ18" s="692"/>
      <c r="AK18" s="692"/>
      <c r="AL18" s="667">
        <v>0.89999997615814209</v>
      </c>
      <c r="AM18" s="668"/>
      <c r="AN18" s="668"/>
      <c r="AO18" s="693"/>
      <c r="AP18" s="661" t="s">
        <v>266</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127</v>
      </c>
      <c r="BP18" s="691"/>
      <c r="BQ18" s="691"/>
      <c r="BR18" s="691"/>
      <c r="BS18" s="692" t="s">
        <v>127</v>
      </c>
      <c r="BT18" s="692"/>
      <c r="BU18" s="692"/>
      <c r="BV18" s="692"/>
      <c r="BW18" s="692"/>
      <c r="BX18" s="692"/>
      <c r="BY18" s="692"/>
      <c r="BZ18" s="692"/>
      <c r="CA18" s="692"/>
      <c r="CB18" s="750"/>
      <c r="CD18" s="706" t="s">
        <v>267</v>
      </c>
      <c r="CE18" s="703"/>
      <c r="CF18" s="703"/>
      <c r="CG18" s="703"/>
      <c r="CH18" s="703"/>
      <c r="CI18" s="703"/>
      <c r="CJ18" s="703"/>
      <c r="CK18" s="703"/>
      <c r="CL18" s="703"/>
      <c r="CM18" s="703"/>
      <c r="CN18" s="703"/>
      <c r="CO18" s="703"/>
      <c r="CP18" s="703"/>
      <c r="CQ18" s="704"/>
      <c r="CR18" s="664" t="s">
        <v>127</v>
      </c>
      <c r="CS18" s="665"/>
      <c r="CT18" s="665"/>
      <c r="CU18" s="665"/>
      <c r="CV18" s="665"/>
      <c r="CW18" s="665"/>
      <c r="CX18" s="665"/>
      <c r="CY18" s="666"/>
      <c r="CZ18" s="691" t="s">
        <v>127</v>
      </c>
      <c r="DA18" s="691"/>
      <c r="DB18" s="691"/>
      <c r="DC18" s="691"/>
      <c r="DD18" s="670" t="s">
        <v>127</v>
      </c>
      <c r="DE18" s="665"/>
      <c r="DF18" s="665"/>
      <c r="DG18" s="665"/>
      <c r="DH18" s="665"/>
      <c r="DI18" s="665"/>
      <c r="DJ18" s="665"/>
      <c r="DK18" s="665"/>
      <c r="DL18" s="665"/>
      <c r="DM18" s="665"/>
      <c r="DN18" s="665"/>
      <c r="DO18" s="665"/>
      <c r="DP18" s="666"/>
      <c r="DQ18" s="670" t="s">
        <v>127</v>
      </c>
      <c r="DR18" s="665"/>
      <c r="DS18" s="665"/>
      <c r="DT18" s="665"/>
      <c r="DU18" s="665"/>
      <c r="DV18" s="665"/>
      <c r="DW18" s="665"/>
      <c r="DX18" s="665"/>
      <c r="DY18" s="665"/>
      <c r="DZ18" s="665"/>
      <c r="EA18" s="665"/>
      <c r="EB18" s="665"/>
      <c r="EC18" s="705"/>
    </row>
    <row r="19" spans="2:133" ht="11.25" customHeight="1" x14ac:dyDescent="0.15">
      <c r="B19" s="661" t="s">
        <v>268</v>
      </c>
      <c r="C19" s="662"/>
      <c r="D19" s="662"/>
      <c r="E19" s="662"/>
      <c r="F19" s="662"/>
      <c r="G19" s="662"/>
      <c r="H19" s="662"/>
      <c r="I19" s="662"/>
      <c r="J19" s="662"/>
      <c r="K19" s="662"/>
      <c r="L19" s="662"/>
      <c r="M19" s="662"/>
      <c r="N19" s="662"/>
      <c r="O19" s="662"/>
      <c r="P19" s="662"/>
      <c r="Q19" s="663"/>
      <c r="R19" s="664">
        <v>33329</v>
      </c>
      <c r="S19" s="665"/>
      <c r="T19" s="665"/>
      <c r="U19" s="665"/>
      <c r="V19" s="665"/>
      <c r="W19" s="665"/>
      <c r="X19" s="665"/>
      <c r="Y19" s="666"/>
      <c r="Z19" s="691">
        <v>0.1</v>
      </c>
      <c r="AA19" s="691"/>
      <c r="AB19" s="691"/>
      <c r="AC19" s="691"/>
      <c r="AD19" s="692">
        <v>33329</v>
      </c>
      <c r="AE19" s="692"/>
      <c r="AF19" s="692"/>
      <c r="AG19" s="692"/>
      <c r="AH19" s="692"/>
      <c r="AI19" s="692"/>
      <c r="AJ19" s="692"/>
      <c r="AK19" s="692"/>
      <c r="AL19" s="667">
        <v>0.3</v>
      </c>
      <c r="AM19" s="668"/>
      <c r="AN19" s="668"/>
      <c r="AO19" s="693"/>
      <c r="AP19" s="661" t="s">
        <v>269</v>
      </c>
      <c r="AQ19" s="662"/>
      <c r="AR19" s="662"/>
      <c r="AS19" s="662"/>
      <c r="AT19" s="662"/>
      <c r="AU19" s="662"/>
      <c r="AV19" s="662"/>
      <c r="AW19" s="662"/>
      <c r="AX19" s="662"/>
      <c r="AY19" s="662"/>
      <c r="AZ19" s="662"/>
      <c r="BA19" s="662"/>
      <c r="BB19" s="662"/>
      <c r="BC19" s="662"/>
      <c r="BD19" s="662"/>
      <c r="BE19" s="662"/>
      <c r="BF19" s="663"/>
      <c r="BG19" s="664">
        <v>10699</v>
      </c>
      <c r="BH19" s="665"/>
      <c r="BI19" s="665"/>
      <c r="BJ19" s="665"/>
      <c r="BK19" s="665"/>
      <c r="BL19" s="665"/>
      <c r="BM19" s="665"/>
      <c r="BN19" s="666"/>
      <c r="BO19" s="691">
        <v>0.2</v>
      </c>
      <c r="BP19" s="691"/>
      <c r="BQ19" s="691"/>
      <c r="BR19" s="691"/>
      <c r="BS19" s="692" t="s">
        <v>127</v>
      </c>
      <c r="BT19" s="692"/>
      <c r="BU19" s="692"/>
      <c r="BV19" s="692"/>
      <c r="BW19" s="692"/>
      <c r="BX19" s="692"/>
      <c r="BY19" s="692"/>
      <c r="BZ19" s="692"/>
      <c r="CA19" s="692"/>
      <c r="CB19" s="750"/>
      <c r="CD19" s="706" t="s">
        <v>270</v>
      </c>
      <c r="CE19" s="703"/>
      <c r="CF19" s="703"/>
      <c r="CG19" s="703"/>
      <c r="CH19" s="703"/>
      <c r="CI19" s="703"/>
      <c r="CJ19" s="703"/>
      <c r="CK19" s="703"/>
      <c r="CL19" s="703"/>
      <c r="CM19" s="703"/>
      <c r="CN19" s="703"/>
      <c r="CO19" s="703"/>
      <c r="CP19" s="703"/>
      <c r="CQ19" s="704"/>
      <c r="CR19" s="664" t="s">
        <v>127</v>
      </c>
      <c r="CS19" s="665"/>
      <c r="CT19" s="665"/>
      <c r="CU19" s="665"/>
      <c r="CV19" s="665"/>
      <c r="CW19" s="665"/>
      <c r="CX19" s="665"/>
      <c r="CY19" s="666"/>
      <c r="CZ19" s="691" t="s">
        <v>127</v>
      </c>
      <c r="DA19" s="691"/>
      <c r="DB19" s="691"/>
      <c r="DC19" s="691"/>
      <c r="DD19" s="670" t="s">
        <v>127</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5"/>
    </row>
    <row r="20" spans="2:133" ht="11.25" customHeight="1" x14ac:dyDescent="0.15">
      <c r="B20" s="661" t="s">
        <v>271</v>
      </c>
      <c r="C20" s="662"/>
      <c r="D20" s="662"/>
      <c r="E20" s="662"/>
      <c r="F20" s="662"/>
      <c r="G20" s="662"/>
      <c r="H20" s="662"/>
      <c r="I20" s="662"/>
      <c r="J20" s="662"/>
      <c r="K20" s="662"/>
      <c r="L20" s="662"/>
      <c r="M20" s="662"/>
      <c r="N20" s="662"/>
      <c r="O20" s="662"/>
      <c r="P20" s="662"/>
      <c r="Q20" s="663"/>
      <c r="R20" s="664">
        <v>4530</v>
      </c>
      <c r="S20" s="665"/>
      <c r="T20" s="665"/>
      <c r="U20" s="665"/>
      <c r="V20" s="665"/>
      <c r="W20" s="665"/>
      <c r="X20" s="665"/>
      <c r="Y20" s="666"/>
      <c r="Z20" s="691">
        <v>0</v>
      </c>
      <c r="AA20" s="691"/>
      <c r="AB20" s="691"/>
      <c r="AC20" s="691"/>
      <c r="AD20" s="692">
        <v>4530</v>
      </c>
      <c r="AE20" s="692"/>
      <c r="AF20" s="692"/>
      <c r="AG20" s="692"/>
      <c r="AH20" s="692"/>
      <c r="AI20" s="692"/>
      <c r="AJ20" s="692"/>
      <c r="AK20" s="692"/>
      <c r="AL20" s="667">
        <v>0</v>
      </c>
      <c r="AM20" s="668"/>
      <c r="AN20" s="668"/>
      <c r="AO20" s="693"/>
      <c r="AP20" s="661" t="s">
        <v>272</v>
      </c>
      <c r="AQ20" s="662"/>
      <c r="AR20" s="662"/>
      <c r="AS20" s="662"/>
      <c r="AT20" s="662"/>
      <c r="AU20" s="662"/>
      <c r="AV20" s="662"/>
      <c r="AW20" s="662"/>
      <c r="AX20" s="662"/>
      <c r="AY20" s="662"/>
      <c r="AZ20" s="662"/>
      <c r="BA20" s="662"/>
      <c r="BB20" s="662"/>
      <c r="BC20" s="662"/>
      <c r="BD20" s="662"/>
      <c r="BE20" s="662"/>
      <c r="BF20" s="663"/>
      <c r="BG20" s="664">
        <v>10699</v>
      </c>
      <c r="BH20" s="665"/>
      <c r="BI20" s="665"/>
      <c r="BJ20" s="665"/>
      <c r="BK20" s="665"/>
      <c r="BL20" s="665"/>
      <c r="BM20" s="665"/>
      <c r="BN20" s="666"/>
      <c r="BO20" s="691">
        <v>0.2</v>
      </c>
      <c r="BP20" s="691"/>
      <c r="BQ20" s="691"/>
      <c r="BR20" s="691"/>
      <c r="BS20" s="692" t="s">
        <v>127</v>
      </c>
      <c r="BT20" s="692"/>
      <c r="BU20" s="692"/>
      <c r="BV20" s="692"/>
      <c r="BW20" s="692"/>
      <c r="BX20" s="692"/>
      <c r="BY20" s="692"/>
      <c r="BZ20" s="692"/>
      <c r="CA20" s="692"/>
      <c r="CB20" s="750"/>
      <c r="CD20" s="706" t="s">
        <v>273</v>
      </c>
      <c r="CE20" s="703"/>
      <c r="CF20" s="703"/>
      <c r="CG20" s="703"/>
      <c r="CH20" s="703"/>
      <c r="CI20" s="703"/>
      <c r="CJ20" s="703"/>
      <c r="CK20" s="703"/>
      <c r="CL20" s="703"/>
      <c r="CM20" s="703"/>
      <c r="CN20" s="703"/>
      <c r="CO20" s="703"/>
      <c r="CP20" s="703"/>
      <c r="CQ20" s="704"/>
      <c r="CR20" s="664">
        <v>23279950</v>
      </c>
      <c r="CS20" s="665"/>
      <c r="CT20" s="665"/>
      <c r="CU20" s="665"/>
      <c r="CV20" s="665"/>
      <c r="CW20" s="665"/>
      <c r="CX20" s="665"/>
      <c r="CY20" s="666"/>
      <c r="CZ20" s="691">
        <v>100</v>
      </c>
      <c r="DA20" s="691"/>
      <c r="DB20" s="691"/>
      <c r="DC20" s="691"/>
      <c r="DD20" s="670">
        <v>2860226</v>
      </c>
      <c r="DE20" s="665"/>
      <c r="DF20" s="665"/>
      <c r="DG20" s="665"/>
      <c r="DH20" s="665"/>
      <c r="DI20" s="665"/>
      <c r="DJ20" s="665"/>
      <c r="DK20" s="665"/>
      <c r="DL20" s="665"/>
      <c r="DM20" s="665"/>
      <c r="DN20" s="665"/>
      <c r="DO20" s="665"/>
      <c r="DP20" s="666"/>
      <c r="DQ20" s="670">
        <v>14817468</v>
      </c>
      <c r="DR20" s="665"/>
      <c r="DS20" s="665"/>
      <c r="DT20" s="665"/>
      <c r="DU20" s="665"/>
      <c r="DV20" s="665"/>
      <c r="DW20" s="665"/>
      <c r="DX20" s="665"/>
      <c r="DY20" s="665"/>
      <c r="DZ20" s="665"/>
      <c r="EA20" s="665"/>
      <c r="EB20" s="665"/>
      <c r="EC20" s="705"/>
    </row>
    <row r="21" spans="2:133" ht="11.25" customHeight="1" x14ac:dyDescent="0.15">
      <c r="B21" s="661" t="s">
        <v>274</v>
      </c>
      <c r="C21" s="662"/>
      <c r="D21" s="662"/>
      <c r="E21" s="662"/>
      <c r="F21" s="662"/>
      <c r="G21" s="662"/>
      <c r="H21" s="662"/>
      <c r="I21" s="662"/>
      <c r="J21" s="662"/>
      <c r="K21" s="662"/>
      <c r="L21" s="662"/>
      <c r="M21" s="662"/>
      <c r="N21" s="662"/>
      <c r="O21" s="662"/>
      <c r="P21" s="662"/>
      <c r="Q21" s="663"/>
      <c r="R21" s="664">
        <v>3195</v>
      </c>
      <c r="S21" s="665"/>
      <c r="T21" s="665"/>
      <c r="U21" s="665"/>
      <c r="V21" s="665"/>
      <c r="W21" s="665"/>
      <c r="X21" s="665"/>
      <c r="Y21" s="666"/>
      <c r="Z21" s="691">
        <v>0</v>
      </c>
      <c r="AA21" s="691"/>
      <c r="AB21" s="691"/>
      <c r="AC21" s="691"/>
      <c r="AD21" s="692">
        <v>3195</v>
      </c>
      <c r="AE21" s="692"/>
      <c r="AF21" s="692"/>
      <c r="AG21" s="692"/>
      <c r="AH21" s="692"/>
      <c r="AI21" s="692"/>
      <c r="AJ21" s="692"/>
      <c r="AK21" s="692"/>
      <c r="AL21" s="667">
        <v>0</v>
      </c>
      <c r="AM21" s="668"/>
      <c r="AN21" s="668"/>
      <c r="AO21" s="693"/>
      <c r="AP21" s="757" t="s">
        <v>275</v>
      </c>
      <c r="AQ21" s="764"/>
      <c r="AR21" s="764"/>
      <c r="AS21" s="764"/>
      <c r="AT21" s="764"/>
      <c r="AU21" s="764"/>
      <c r="AV21" s="764"/>
      <c r="AW21" s="764"/>
      <c r="AX21" s="764"/>
      <c r="AY21" s="764"/>
      <c r="AZ21" s="764"/>
      <c r="BA21" s="764"/>
      <c r="BB21" s="764"/>
      <c r="BC21" s="764"/>
      <c r="BD21" s="764"/>
      <c r="BE21" s="764"/>
      <c r="BF21" s="759"/>
      <c r="BG21" s="664">
        <v>10699</v>
      </c>
      <c r="BH21" s="665"/>
      <c r="BI21" s="665"/>
      <c r="BJ21" s="665"/>
      <c r="BK21" s="665"/>
      <c r="BL21" s="665"/>
      <c r="BM21" s="665"/>
      <c r="BN21" s="666"/>
      <c r="BO21" s="691">
        <v>0.2</v>
      </c>
      <c r="BP21" s="691"/>
      <c r="BQ21" s="691"/>
      <c r="BR21" s="691"/>
      <c r="BS21" s="692" t="s">
        <v>127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276</v>
      </c>
      <c r="C22" s="728"/>
      <c r="D22" s="728"/>
      <c r="E22" s="728"/>
      <c r="F22" s="728"/>
      <c r="G22" s="728"/>
      <c r="H22" s="728"/>
      <c r="I22" s="728"/>
      <c r="J22" s="728"/>
      <c r="K22" s="728"/>
      <c r="L22" s="728"/>
      <c r="M22" s="728"/>
      <c r="N22" s="728"/>
      <c r="O22" s="728"/>
      <c r="P22" s="728"/>
      <c r="Q22" s="729"/>
      <c r="R22" s="664">
        <v>81755</v>
      </c>
      <c r="S22" s="665"/>
      <c r="T22" s="665"/>
      <c r="U22" s="665"/>
      <c r="V22" s="665"/>
      <c r="W22" s="665"/>
      <c r="X22" s="665"/>
      <c r="Y22" s="666"/>
      <c r="Z22" s="691">
        <v>0.3</v>
      </c>
      <c r="AA22" s="691"/>
      <c r="AB22" s="691"/>
      <c r="AC22" s="691"/>
      <c r="AD22" s="692">
        <v>81755</v>
      </c>
      <c r="AE22" s="692"/>
      <c r="AF22" s="692"/>
      <c r="AG22" s="692"/>
      <c r="AH22" s="692"/>
      <c r="AI22" s="692"/>
      <c r="AJ22" s="692"/>
      <c r="AK22" s="692"/>
      <c r="AL22" s="667">
        <v>0.60000002384185791</v>
      </c>
      <c r="AM22" s="668"/>
      <c r="AN22" s="668"/>
      <c r="AO22" s="693"/>
      <c r="AP22" s="757" t="s">
        <v>277</v>
      </c>
      <c r="AQ22" s="764"/>
      <c r="AR22" s="764"/>
      <c r="AS22" s="764"/>
      <c r="AT22" s="764"/>
      <c r="AU22" s="764"/>
      <c r="AV22" s="764"/>
      <c r="AW22" s="764"/>
      <c r="AX22" s="764"/>
      <c r="AY22" s="764"/>
      <c r="AZ22" s="764"/>
      <c r="BA22" s="764"/>
      <c r="BB22" s="764"/>
      <c r="BC22" s="764"/>
      <c r="BD22" s="764"/>
      <c r="BE22" s="764"/>
      <c r="BF22" s="759"/>
      <c r="BG22" s="664" t="s">
        <v>127</v>
      </c>
      <c r="BH22" s="665"/>
      <c r="BI22" s="665"/>
      <c r="BJ22" s="665"/>
      <c r="BK22" s="665"/>
      <c r="BL22" s="665"/>
      <c r="BM22" s="665"/>
      <c r="BN22" s="666"/>
      <c r="BO22" s="691" t="s">
        <v>127</v>
      </c>
      <c r="BP22" s="691"/>
      <c r="BQ22" s="691"/>
      <c r="BR22" s="691"/>
      <c r="BS22" s="692" t="s">
        <v>127</v>
      </c>
      <c r="BT22" s="692"/>
      <c r="BU22" s="692"/>
      <c r="BV22" s="692"/>
      <c r="BW22" s="692"/>
      <c r="BX22" s="692"/>
      <c r="BY22" s="692"/>
      <c r="BZ22" s="692"/>
      <c r="CA22" s="692"/>
      <c r="CB22" s="750"/>
      <c r="CD22" s="766" t="s">
        <v>278</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279</v>
      </c>
      <c r="C23" s="662"/>
      <c r="D23" s="662"/>
      <c r="E23" s="662"/>
      <c r="F23" s="662"/>
      <c r="G23" s="662"/>
      <c r="H23" s="662"/>
      <c r="I23" s="662"/>
      <c r="J23" s="662"/>
      <c r="K23" s="662"/>
      <c r="L23" s="662"/>
      <c r="M23" s="662"/>
      <c r="N23" s="662"/>
      <c r="O23" s="662"/>
      <c r="P23" s="662"/>
      <c r="Q23" s="663"/>
      <c r="R23" s="664">
        <v>7981382</v>
      </c>
      <c r="S23" s="665"/>
      <c r="T23" s="665"/>
      <c r="U23" s="665"/>
      <c r="V23" s="665"/>
      <c r="W23" s="665"/>
      <c r="X23" s="665"/>
      <c r="Y23" s="666"/>
      <c r="Z23" s="691">
        <v>32.4</v>
      </c>
      <c r="AA23" s="691"/>
      <c r="AB23" s="691"/>
      <c r="AC23" s="691"/>
      <c r="AD23" s="692">
        <v>7148959</v>
      </c>
      <c r="AE23" s="692"/>
      <c r="AF23" s="692"/>
      <c r="AG23" s="692"/>
      <c r="AH23" s="692"/>
      <c r="AI23" s="692"/>
      <c r="AJ23" s="692"/>
      <c r="AK23" s="692"/>
      <c r="AL23" s="667">
        <v>54.2</v>
      </c>
      <c r="AM23" s="668"/>
      <c r="AN23" s="668"/>
      <c r="AO23" s="693"/>
      <c r="AP23" s="757" t="s">
        <v>280</v>
      </c>
      <c r="AQ23" s="764"/>
      <c r="AR23" s="764"/>
      <c r="AS23" s="764"/>
      <c r="AT23" s="764"/>
      <c r="AU23" s="764"/>
      <c r="AV23" s="764"/>
      <c r="AW23" s="764"/>
      <c r="AX23" s="764"/>
      <c r="AY23" s="764"/>
      <c r="AZ23" s="764"/>
      <c r="BA23" s="764"/>
      <c r="BB23" s="764"/>
      <c r="BC23" s="764"/>
      <c r="BD23" s="764"/>
      <c r="BE23" s="764"/>
      <c r="BF23" s="759"/>
      <c r="BG23" s="664" t="s">
        <v>127</v>
      </c>
      <c r="BH23" s="665"/>
      <c r="BI23" s="665"/>
      <c r="BJ23" s="665"/>
      <c r="BK23" s="665"/>
      <c r="BL23" s="665"/>
      <c r="BM23" s="665"/>
      <c r="BN23" s="666"/>
      <c r="BO23" s="691" t="s">
        <v>127</v>
      </c>
      <c r="BP23" s="691"/>
      <c r="BQ23" s="691"/>
      <c r="BR23" s="691"/>
      <c r="BS23" s="692" t="s">
        <v>127</v>
      </c>
      <c r="BT23" s="692"/>
      <c r="BU23" s="692"/>
      <c r="BV23" s="692"/>
      <c r="BW23" s="692"/>
      <c r="BX23" s="692"/>
      <c r="BY23" s="692"/>
      <c r="BZ23" s="692"/>
      <c r="CA23" s="692"/>
      <c r="CB23" s="750"/>
      <c r="CD23" s="766" t="s">
        <v>220</v>
      </c>
      <c r="CE23" s="767"/>
      <c r="CF23" s="767"/>
      <c r="CG23" s="767"/>
      <c r="CH23" s="767"/>
      <c r="CI23" s="767"/>
      <c r="CJ23" s="767"/>
      <c r="CK23" s="767"/>
      <c r="CL23" s="767"/>
      <c r="CM23" s="767"/>
      <c r="CN23" s="767"/>
      <c r="CO23" s="767"/>
      <c r="CP23" s="767"/>
      <c r="CQ23" s="768"/>
      <c r="CR23" s="766" t="s">
        <v>281</v>
      </c>
      <c r="CS23" s="767"/>
      <c r="CT23" s="767"/>
      <c r="CU23" s="767"/>
      <c r="CV23" s="767"/>
      <c r="CW23" s="767"/>
      <c r="CX23" s="767"/>
      <c r="CY23" s="768"/>
      <c r="CZ23" s="766" t="s">
        <v>282</v>
      </c>
      <c r="DA23" s="767"/>
      <c r="DB23" s="767"/>
      <c r="DC23" s="768"/>
      <c r="DD23" s="766" t="s">
        <v>283</v>
      </c>
      <c r="DE23" s="767"/>
      <c r="DF23" s="767"/>
      <c r="DG23" s="767"/>
      <c r="DH23" s="767"/>
      <c r="DI23" s="767"/>
      <c r="DJ23" s="767"/>
      <c r="DK23" s="768"/>
      <c r="DL23" s="775" t="s">
        <v>284</v>
      </c>
      <c r="DM23" s="776"/>
      <c r="DN23" s="776"/>
      <c r="DO23" s="776"/>
      <c r="DP23" s="776"/>
      <c r="DQ23" s="776"/>
      <c r="DR23" s="776"/>
      <c r="DS23" s="776"/>
      <c r="DT23" s="776"/>
      <c r="DU23" s="776"/>
      <c r="DV23" s="777"/>
      <c r="DW23" s="766" t="s">
        <v>285</v>
      </c>
      <c r="DX23" s="767"/>
      <c r="DY23" s="767"/>
      <c r="DZ23" s="767"/>
      <c r="EA23" s="767"/>
      <c r="EB23" s="767"/>
      <c r="EC23" s="768"/>
    </row>
    <row r="24" spans="2:133" ht="11.25" customHeight="1" x14ac:dyDescent="0.15">
      <c r="B24" s="661" t="s">
        <v>286</v>
      </c>
      <c r="C24" s="662"/>
      <c r="D24" s="662"/>
      <c r="E24" s="662"/>
      <c r="F24" s="662"/>
      <c r="G24" s="662"/>
      <c r="H24" s="662"/>
      <c r="I24" s="662"/>
      <c r="J24" s="662"/>
      <c r="K24" s="662"/>
      <c r="L24" s="662"/>
      <c r="M24" s="662"/>
      <c r="N24" s="662"/>
      <c r="O24" s="662"/>
      <c r="P24" s="662"/>
      <c r="Q24" s="663"/>
      <c r="R24" s="664">
        <v>7148959</v>
      </c>
      <c r="S24" s="665"/>
      <c r="T24" s="665"/>
      <c r="U24" s="665"/>
      <c r="V24" s="665"/>
      <c r="W24" s="665"/>
      <c r="X24" s="665"/>
      <c r="Y24" s="666"/>
      <c r="Z24" s="691">
        <v>29</v>
      </c>
      <c r="AA24" s="691"/>
      <c r="AB24" s="691"/>
      <c r="AC24" s="691"/>
      <c r="AD24" s="692">
        <v>7148959</v>
      </c>
      <c r="AE24" s="692"/>
      <c r="AF24" s="692"/>
      <c r="AG24" s="692"/>
      <c r="AH24" s="692"/>
      <c r="AI24" s="692"/>
      <c r="AJ24" s="692"/>
      <c r="AK24" s="692"/>
      <c r="AL24" s="667">
        <v>54.2</v>
      </c>
      <c r="AM24" s="668"/>
      <c r="AN24" s="668"/>
      <c r="AO24" s="693"/>
      <c r="AP24" s="757" t="s">
        <v>287</v>
      </c>
      <c r="AQ24" s="764"/>
      <c r="AR24" s="764"/>
      <c r="AS24" s="764"/>
      <c r="AT24" s="764"/>
      <c r="AU24" s="764"/>
      <c r="AV24" s="764"/>
      <c r="AW24" s="764"/>
      <c r="AX24" s="764"/>
      <c r="AY24" s="764"/>
      <c r="AZ24" s="764"/>
      <c r="BA24" s="764"/>
      <c r="BB24" s="764"/>
      <c r="BC24" s="764"/>
      <c r="BD24" s="764"/>
      <c r="BE24" s="764"/>
      <c r="BF24" s="759"/>
      <c r="BG24" s="664" t="s">
        <v>127</v>
      </c>
      <c r="BH24" s="665"/>
      <c r="BI24" s="665"/>
      <c r="BJ24" s="665"/>
      <c r="BK24" s="665"/>
      <c r="BL24" s="665"/>
      <c r="BM24" s="665"/>
      <c r="BN24" s="666"/>
      <c r="BO24" s="691" t="s">
        <v>127</v>
      </c>
      <c r="BP24" s="691"/>
      <c r="BQ24" s="691"/>
      <c r="BR24" s="691"/>
      <c r="BS24" s="692" t="s">
        <v>127</v>
      </c>
      <c r="BT24" s="692"/>
      <c r="BU24" s="692"/>
      <c r="BV24" s="692"/>
      <c r="BW24" s="692"/>
      <c r="BX24" s="692"/>
      <c r="BY24" s="692"/>
      <c r="BZ24" s="692"/>
      <c r="CA24" s="692"/>
      <c r="CB24" s="750"/>
      <c r="CD24" s="720" t="s">
        <v>288</v>
      </c>
      <c r="CE24" s="721"/>
      <c r="CF24" s="721"/>
      <c r="CG24" s="721"/>
      <c r="CH24" s="721"/>
      <c r="CI24" s="721"/>
      <c r="CJ24" s="721"/>
      <c r="CK24" s="721"/>
      <c r="CL24" s="721"/>
      <c r="CM24" s="721"/>
      <c r="CN24" s="721"/>
      <c r="CO24" s="721"/>
      <c r="CP24" s="721"/>
      <c r="CQ24" s="722"/>
      <c r="CR24" s="717">
        <v>11056326</v>
      </c>
      <c r="CS24" s="718"/>
      <c r="CT24" s="718"/>
      <c r="CU24" s="718"/>
      <c r="CV24" s="718"/>
      <c r="CW24" s="718"/>
      <c r="CX24" s="718"/>
      <c r="CY24" s="761"/>
      <c r="CZ24" s="762">
        <v>47.5</v>
      </c>
      <c r="DA24" s="735"/>
      <c r="DB24" s="735"/>
      <c r="DC24" s="765"/>
      <c r="DD24" s="760">
        <v>6964020</v>
      </c>
      <c r="DE24" s="718"/>
      <c r="DF24" s="718"/>
      <c r="DG24" s="718"/>
      <c r="DH24" s="718"/>
      <c r="DI24" s="718"/>
      <c r="DJ24" s="718"/>
      <c r="DK24" s="761"/>
      <c r="DL24" s="760">
        <v>6658700</v>
      </c>
      <c r="DM24" s="718"/>
      <c r="DN24" s="718"/>
      <c r="DO24" s="718"/>
      <c r="DP24" s="718"/>
      <c r="DQ24" s="718"/>
      <c r="DR24" s="718"/>
      <c r="DS24" s="718"/>
      <c r="DT24" s="718"/>
      <c r="DU24" s="718"/>
      <c r="DV24" s="761"/>
      <c r="DW24" s="762">
        <v>48.7</v>
      </c>
      <c r="DX24" s="735"/>
      <c r="DY24" s="735"/>
      <c r="DZ24" s="735"/>
      <c r="EA24" s="735"/>
      <c r="EB24" s="735"/>
      <c r="EC24" s="763"/>
    </row>
    <row r="25" spans="2:133" ht="11.25" customHeight="1" x14ac:dyDescent="0.15">
      <c r="B25" s="661" t="s">
        <v>289</v>
      </c>
      <c r="C25" s="662"/>
      <c r="D25" s="662"/>
      <c r="E25" s="662"/>
      <c r="F25" s="662"/>
      <c r="G25" s="662"/>
      <c r="H25" s="662"/>
      <c r="I25" s="662"/>
      <c r="J25" s="662"/>
      <c r="K25" s="662"/>
      <c r="L25" s="662"/>
      <c r="M25" s="662"/>
      <c r="N25" s="662"/>
      <c r="O25" s="662"/>
      <c r="P25" s="662"/>
      <c r="Q25" s="663"/>
      <c r="R25" s="664">
        <v>832308</v>
      </c>
      <c r="S25" s="665"/>
      <c r="T25" s="665"/>
      <c r="U25" s="665"/>
      <c r="V25" s="665"/>
      <c r="W25" s="665"/>
      <c r="X25" s="665"/>
      <c r="Y25" s="666"/>
      <c r="Z25" s="691">
        <v>3.4</v>
      </c>
      <c r="AA25" s="691"/>
      <c r="AB25" s="691"/>
      <c r="AC25" s="691"/>
      <c r="AD25" s="692" t="s">
        <v>127</v>
      </c>
      <c r="AE25" s="692"/>
      <c r="AF25" s="692"/>
      <c r="AG25" s="692"/>
      <c r="AH25" s="692"/>
      <c r="AI25" s="692"/>
      <c r="AJ25" s="692"/>
      <c r="AK25" s="692"/>
      <c r="AL25" s="667" t="s">
        <v>127</v>
      </c>
      <c r="AM25" s="668"/>
      <c r="AN25" s="668"/>
      <c r="AO25" s="693"/>
      <c r="AP25" s="757" t="s">
        <v>290</v>
      </c>
      <c r="AQ25" s="764"/>
      <c r="AR25" s="764"/>
      <c r="AS25" s="764"/>
      <c r="AT25" s="764"/>
      <c r="AU25" s="764"/>
      <c r="AV25" s="764"/>
      <c r="AW25" s="764"/>
      <c r="AX25" s="764"/>
      <c r="AY25" s="764"/>
      <c r="AZ25" s="764"/>
      <c r="BA25" s="764"/>
      <c r="BB25" s="764"/>
      <c r="BC25" s="764"/>
      <c r="BD25" s="764"/>
      <c r="BE25" s="764"/>
      <c r="BF25" s="759"/>
      <c r="BG25" s="664" t="s">
        <v>127</v>
      </c>
      <c r="BH25" s="665"/>
      <c r="BI25" s="665"/>
      <c r="BJ25" s="665"/>
      <c r="BK25" s="665"/>
      <c r="BL25" s="665"/>
      <c r="BM25" s="665"/>
      <c r="BN25" s="666"/>
      <c r="BO25" s="691" t="s">
        <v>127</v>
      </c>
      <c r="BP25" s="691"/>
      <c r="BQ25" s="691"/>
      <c r="BR25" s="691"/>
      <c r="BS25" s="692" t="s">
        <v>127</v>
      </c>
      <c r="BT25" s="692"/>
      <c r="BU25" s="692"/>
      <c r="BV25" s="692"/>
      <c r="BW25" s="692"/>
      <c r="BX25" s="692"/>
      <c r="BY25" s="692"/>
      <c r="BZ25" s="692"/>
      <c r="CA25" s="692"/>
      <c r="CB25" s="750"/>
      <c r="CD25" s="706" t="s">
        <v>291</v>
      </c>
      <c r="CE25" s="703"/>
      <c r="CF25" s="703"/>
      <c r="CG25" s="703"/>
      <c r="CH25" s="703"/>
      <c r="CI25" s="703"/>
      <c r="CJ25" s="703"/>
      <c r="CK25" s="703"/>
      <c r="CL25" s="703"/>
      <c r="CM25" s="703"/>
      <c r="CN25" s="703"/>
      <c r="CO25" s="703"/>
      <c r="CP25" s="703"/>
      <c r="CQ25" s="704"/>
      <c r="CR25" s="664">
        <v>3423690</v>
      </c>
      <c r="CS25" s="675"/>
      <c r="CT25" s="675"/>
      <c r="CU25" s="675"/>
      <c r="CV25" s="675"/>
      <c r="CW25" s="675"/>
      <c r="CX25" s="675"/>
      <c r="CY25" s="676"/>
      <c r="CZ25" s="667">
        <v>14.7</v>
      </c>
      <c r="DA25" s="677"/>
      <c r="DB25" s="677"/>
      <c r="DC25" s="678"/>
      <c r="DD25" s="670">
        <v>3210925</v>
      </c>
      <c r="DE25" s="675"/>
      <c r="DF25" s="675"/>
      <c r="DG25" s="675"/>
      <c r="DH25" s="675"/>
      <c r="DI25" s="675"/>
      <c r="DJ25" s="675"/>
      <c r="DK25" s="676"/>
      <c r="DL25" s="670">
        <v>3188666</v>
      </c>
      <c r="DM25" s="675"/>
      <c r="DN25" s="675"/>
      <c r="DO25" s="675"/>
      <c r="DP25" s="675"/>
      <c r="DQ25" s="675"/>
      <c r="DR25" s="675"/>
      <c r="DS25" s="675"/>
      <c r="DT25" s="675"/>
      <c r="DU25" s="675"/>
      <c r="DV25" s="676"/>
      <c r="DW25" s="667">
        <v>23.3</v>
      </c>
      <c r="DX25" s="677"/>
      <c r="DY25" s="677"/>
      <c r="DZ25" s="677"/>
      <c r="EA25" s="677"/>
      <c r="EB25" s="677"/>
      <c r="EC25" s="698"/>
    </row>
    <row r="26" spans="2:133" ht="11.25" customHeight="1" x14ac:dyDescent="0.15">
      <c r="B26" s="661" t="s">
        <v>292</v>
      </c>
      <c r="C26" s="662"/>
      <c r="D26" s="662"/>
      <c r="E26" s="662"/>
      <c r="F26" s="662"/>
      <c r="G26" s="662"/>
      <c r="H26" s="662"/>
      <c r="I26" s="662"/>
      <c r="J26" s="662"/>
      <c r="K26" s="662"/>
      <c r="L26" s="662"/>
      <c r="M26" s="662"/>
      <c r="N26" s="662"/>
      <c r="O26" s="662"/>
      <c r="P26" s="662"/>
      <c r="Q26" s="663"/>
      <c r="R26" s="664">
        <v>115</v>
      </c>
      <c r="S26" s="665"/>
      <c r="T26" s="665"/>
      <c r="U26" s="665"/>
      <c r="V26" s="665"/>
      <c r="W26" s="665"/>
      <c r="X26" s="665"/>
      <c r="Y26" s="666"/>
      <c r="Z26" s="691">
        <v>0</v>
      </c>
      <c r="AA26" s="691"/>
      <c r="AB26" s="691"/>
      <c r="AC26" s="691"/>
      <c r="AD26" s="692" t="s">
        <v>127</v>
      </c>
      <c r="AE26" s="692"/>
      <c r="AF26" s="692"/>
      <c r="AG26" s="692"/>
      <c r="AH26" s="692"/>
      <c r="AI26" s="692"/>
      <c r="AJ26" s="692"/>
      <c r="AK26" s="692"/>
      <c r="AL26" s="667" t="s">
        <v>127</v>
      </c>
      <c r="AM26" s="668"/>
      <c r="AN26" s="668"/>
      <c r="AO26" s="693"/>
      <c r="AP26" s="757" t="s">
        <v>293</v>
      </c>
      <c r="AQ26" s="758"/>
      <c r="AR26" s="758"/>
      <c r="AS26" s="758"/>
      <c r="AT26" s="758"/>
      <c r="AU26" s="758"/>
      <c r="AV26" s="758"/>
      <c r="AW26" s="758"/>
      <c r="AX26" s="758"/>
      <c r="AY26" s="758"/>
      <c r="AZ26" s="758"/>
      <c r="BA26" s="758"/>
      <c r="BB26" s="758"/>
      <c r="BC26" s="758"/>
      <c r="BD26" s="758"/>
      <c r="BE26" s="758"/>
      <c r="BF26" s="759"/>
      <c r="BG26" s="664" t="s">
        <v>127</v>
      </c>
      <c r="BH26" s="665"/>
      <c r="BI26" s="665"/>
      <c r="BJ26" s="665"/>
      <c r="BK26" s="665"/>
      <c r="BL26" s="665"/>
      <c r="BM26" s="665"/>
      <c r="BN26" s="666"/>
      <c r="BO26" s="691" t="s">
        <v>127</v>
      </c>
      <c r="BP26" s="691"/>
      <c r="BQ26" s="691"/>
      <c r="BR26" s="691"/>
      <c r="BS26" s="692" t="s">
        <v>127</v>
      </c>
      <c r="BT26" s="692"/>
      <c r="BU26" s="692"/>
      <c r="BV26" s="692"/>
      <c r="BW26" s="692"/>
      <c r="BX26" s="692"/>
      <c r="BY26" s="692"/>
      <c r="BZ26" s="692"/>
      <c r="CA26" s="692"/>
      <c r="CB26" s="750"/>
      <c r="CD26" s="706" t="s">
        <v>294</v>
      </c>
      <c r="CE26" s="703"/>
      <c r="CF26" s="703"/>
      <c r="CG26" s="703"/>
      <c r="CH26" s="703"/>
      <c r="CI26" s="703"/>
      <c r="CJ26" s="703"/>
      <c r="CK26" s="703"/>
      <c r="CL26" s="703"/>
      <c r="CM26" s="703"/>
      <c r="CN26" s="703"/>
      <c r="CO26" s="703"/>
      <c r="CP26" s="703"/>
      <c r="CQ26" s="704"/>
      <c r="CR26" s="664">
        <v>2278425</v>
      </c>
      <c r="CS26" s="665"/>
      <c r="CT26" s="665"/>
      <c r="CU26" s="665"/>
      <c r="CV26" s="665"/>
      <c r="CW26" s="665"/>
      <c r="CX26" s="665"/>
      <c r="CY26" s="666"/>
      <c r="CZ26" s="667">
        <v>9.8000000000000007</v>
      </c>
      <c r="DA26" s="677"/>
      <c r="DB26" s="677"/>
      <c r="DC26" s="678"/>
      <c r="DD26" s="670">
        <v>2097953</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77"/>
      <c r="DY26" s="677"/>
      <c r="DZ26" s="677"/>
      <c r="EA26" s="677"/>
      <c r="EB26" s="677"/>
      <c r="EC26" s="698"/>
    </row>
    <row r="27" spans="2:133" ht="11.25" customHeight="1" x14ac:dyDescent="0.15">
      <c r="B27" s="661" t="s">
        <v>295</v>
      </c>
      <c r="C27" s="662"/>
      <c r="D27" s="662"/>
      <c r="E27" s="662"/>
      <c r="F27" s="662"/>
      <c r="G27" s="662"/>
      <c r="H27" s="662"/>
      <c r="I27" s="662"/>
      <c r="J27" s="662"/>
      <c r="K27" s="662"/>
      <c r="L27" s="662"/>
      <c r="M27" s="662"/>
      <c r="N27" s="662"/>
      <c r="O27" s="662"/>
      <c r="P27" s="662"/>
      <c r="Q27" s="663"/>
      <c r="R27" s="664">
        <v>13998574</v>
      </c>
      <c r="S27" s="665"/>
      <c r="T27" s="665"/>
      <c r="U27" s="665"/>
      <c r="V27" s="665"/>
      <c r="W27" s="665"/>
      <c r="X27" s="665"/>
      <c r="Y27" s="666"/>
      <c r="Z27" s="691">
        <v>56.8</v>
      </c>
      <c r="AA27" s="691"/>
      <c r="AB27" s="691"/>
      <c r="AC27" s="691"/>
      <c r="AD27" s="692">
        <v>13166151</v>
      </c>
      <c r="AE27" s="692"/>
      <c r="AF27" s="692"/>
      <c r="AG27" s="692"/>
      <c r="AH27" s="692"/>
      <c r="AI27" s="692"/>
      <c r="AJ27" s="692"/>
      <c r="AK27" s="692"/>
      <c r="AL27" s="667">
        <v>99.699996948242188</v>
      </c>
      <c r="AM27" s="668"/>
      <c r="AN27" s="668"/>
      <c r="AO27" s="693"/>
      <c r="AP27" s="661" t="s">
        <v>296</v>
      </c>
      <c r="AQ27" s="662"/>
      <c r="AR27" s="662"/>
      <c r="AS27" s="662"/>
      <c r="AT27" s="662"/>
      <c r="AU27" s="662"/>
      <c r="AV27" s="662"/>
      <c r="AW27" s="662"/>
      <c r="AX27" s="662"/>
      <c r="AY27" s="662"/>
      <c r="AZ27" s="662"/>
      <c r="BA27" s="662"/>
      <c r="BB27" s="662"/>
      <c r="BC27" s="662"/>
      <c r="BD27" s="662"/>
      <c r="BE27" s="662"/>
      <c r="BF27" s="663"/>
      <c r="BG27" s="664">
        <v>4507190</v>
      </c>
      <c r="BH27" s="665"/>
      <c r="BI27" s="665"/>
      <c r="BJ27" s="665"/>
      <c r="BK27" s="665"/>
      <c r="BL27" s="665"/>
      <c r="BM27" s="665"/>
      <c r="BN27" s="666"/>
      <c r="BO27" s="691">
        <v>100</v>
      </c>
      <c r="BP27" s="691"/>
      <c r="BQ27" s="691"/>
      <c r="BR27" s="691"/>
      <c r="BS27" s="692">
        <v>72813</v>
      </c>
      <c r="BT27" s="692"/>
      <c r="BU27" s="692"/>
      <c r="BV27" s="692"/>
      <c r="BW27" s="692"/>
      <c r="BX27" s="692"/>
      <c r="BY27" s="692"/>
      <c r="BZ27" s="692"/>
      <c r="CA27" s="692"/>
      <c r="CB27" s="750"/>
      <c r="CD27" s="706" t="s">
        <v>297</v>
      </c>
      <c r="CE27" s="703"/>
      <c r="CF27" s="703"/>
      <c r="CG27" s="703"/>
      <c r="CH27" s="703"/>
      <c r="CI27" s="703"/>
      <c r="CJ27" s="703"/>
      <c r="CK27" s="703"/>
      <c r="CL27" s="703"/>
      <c r="CM27" s="703"/>
      <c r="CN27" s="703"/>
      <c r="CO27" s="703"/>
      <c r="CP27" s="703"/>
      <c r="CQ27" s="704"/>
      <c r="CR27" s="664">
        <v>5227065</v>
      </c>
      <c r="CS27" s="675"/>
      <c r="CT27" s="675"/>
      <c r="CU27" s="675"/>
      <c r="CV27" s="675"/>
      <c r="CW27" s="675"/>
      <c r="CX27" s="675"/>
      <c r="CY27" s="676"/>
      <c r="CZ27" s="667">
        <v>22.5</v>
      </c>
      <c r="DA27" s="677"/>
      <c r="DB27" s="677"/>
      <c r="DC27" s="678"/>
      <c r="DD27" s="670">
        <v>1377524</v>
      </c>
      <c r="DE27" s="675"/>
      <c r="DF27" s="675"/>
      <c r="DG27" s="675"/>
      <c r="DH27" s="675"/>
      <c r="DI27" s="675"/>
      <c r="DJ27" s="675"/>
      <c r="DK27" s="676"/>
      <c r="DL27" s="670">
        <v>1094463</v>
      </c>
      <c r="DM27" s="675"/>
      <c r="DN27" s="675"/>
      <c r="DO27" s="675"/>
      <c r="DP27" s="675"/>
      <c r="DQ27" s="675"/>
      <c r="DR27" s="675"/>
      <c r="DS27" s="675"/>
      <c r="DT27" s="675"/>
      <c r="DU27" s="675"/>
      <c r="DV27" s="676"/>
      <c r="DW27" s="667">
        <v>8</v>
      </c>
      <c r="DX27" s="677"/>
      <c r="DY27" s="677"/>
      <c r="DZ27" s="677"/>
      <c r="EA27" s="677"/>
      <c r="EB27" s="677"/>
      <c r="EC27" s="698"/>
    </row>
    <row r="28" spans="2:133" ht="11.25" customHeight="1" x14ac:dyDescent="0.15">
      <c r="B28" s="661" t="s">
        <v>298</v>
      </c>
      <c r="C28" s="662"/>
      <c r="D28" s="662"/>
      <c r="E28" s="662"/>
      <c r="F28" s="662"/>
      <c r="G28" s="662"/>
      <c r="H28" s="662"/>
      <c r="I28" s="662"/>
      <c r="J28" s="662"/>
      <c r="K28" s="662"/>
      <c r="L28" s="662"/>
      <c r="M28" s="662"/>
      <c r="N28" s="662"/>
      <c r="O28" s="662"/>
      <c r="P28" s="662"/>
      <c r="Q28" s="663"/>
      <c r="R28" s="664">
        <v>4357</v>
      </c>
      <c r="S28" s="665"/>
      <c r="T28" s="665"/>
      <c r="U28" s="665"/>
      <c r="V28" s="665"/>
      <c r="W28" s="665"/>
      <c r="X28" s="665"/>
      <c r="Y28" s="666"/>
      <c r="Z28" s="691">
        <v>0</v>
      </c>
      <c r="AA28" s="691"/>
      <c r="AB28" s="691"/>
      <c r="AC28" s="691"/>
      <c r="AD28" s="692">
        <v>4357</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299</v>
      </c>
      <c r="CE28" s="703"/>
      <c r="CF28" s="703"/>
      <c r="CG28" s="703"/>
      <c r="CH28" s="703"/>
      <c r="CI28" s="703"/>
      <c r="CJ28" s="703"/>
      <c r="CK28" s="703"/>
      <c r="CL28" s="703"/>
      <c r="CM28" s="703"/>
      <c r="CN28" s="703"/>
      <c r="CO28" s="703"/>
      <c r="CP28" s="703"/>
      <c r="CQ28" s="704"/>
      <c r="CR28" s="664">
        <v>2405571</v>
      </c>
      <c r="CS28" s="665"/>
      <c r="CT28" s="665"/>
      <c r="CU28" s="665"/>
      <c r="CV28" s="665"/>
      <c r="CW28" s="665"/>
      <c r="CX28" s="665"/>
      <c r="CY28" s="666"/>
      <c r="CZ28" s="667">
        <v>10.3</v>
      </c>
      <c r="DA28" s="677"/>
      <c r="DB28" s="677"/>
      <c r="DC28" s="678"/>
      <c r="DD28" s="670">
        <v>2375571</v>
      </c>
      <c r="DE28" s="665"/>
      <c r="DF28" s="665"/>
      <c r="DG28" s="665"/>
      <c r="DH28" s="665"/>
      <c r="DI28" s="665"/>
      <c r="DJ28" s="665"/>
      <c r="DK28" s="666"/>
      <c r="DL28" s="670">
        <v>2375571</v>
      </c>
      <c r="DM28" s="665"/>
      <c r="DN28" s="665"/>
      <c r="DO28" s="665"/>
      <c r="DP28" s="665"/>
      <c r="DQ28" s="665"/>
      <c r="DR28" s="665"/>
      <c r="DS28" s="665"/>
      <c r="DT28" s="665"/>
      <c r="DU28" s="665"/>
      <c r="DV28" s="666"/>
      <c r="DW28" s="667">
        <v>17.399999999999999</v>
      </c>
      <c r="DX28" s="677"/>
      <c r="DY28" s="677"/>
      <c r="DZ28" s="677"/>
      <c r="EA28" s="677"/>
      <c r="EB28" s="677"/>
      <c r="EC28" s="698"/>
    </row>
    <row r="29" spans="2:133" ht="11.25" customHeight="1" x14ac:dyDescent="0.15">
      <c r="B29" s="661" t="s">
        <v>300</v>
      </c>
      <c r="C29" s="662"/>
      <c r="D29" s="662"/>
      <c r="E29" s="662"/>
      <c r="F29" s="662"/>
      <c r="G29" s="662"/>
      <c r="H29" s="662"/>
      <c r="I29" s="662"/>
      <c r="J29" s="662"/>
      <c r="K29" s="662"/>
      <c r="L29" s="662"/>
      <c r="M29" s="662"/>
      <c r="N29" s="662"/>
      <c r="O29" s="662"/>
      <c r="P29" s="662"/>
      <c r="Q29" s="663"/>
      <c r="R29" s="664">
        <v>51013</v>
      </c>
      <c r="S29" s="665"/>
      <c r="T29" s="665"/>
      <c r="U29" s="665"/>
      <c r="V29" s="665"/>
      <c r="W29" s="665"/>
      <c r="X29" s="665"/>
      <c r="Y29" s="666"/>
      <c r="Z29" s="691">
        <v>0.2</v>
      </c>
      <c r="AA29" s="691"/>
      <c r="AB29" s="691"/>
      <c r="AC29" s="691"/>
      <c r="AD29" s="692" t="s">
        <v>127</v>
      </c>
      <c r="AE29" s="692"/>
      <c r="AF29" s="692"/>
      <c r="AG29" s="692"/>
      <c r="AH29" s="692"/>
      <c r="AI29" s="692"/>
      <c r="AJ29" s="692"/>
      <c r="AK29" s="692"/>
      <c r="AL29" s="667" t="s">
        <v>127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301</v>
      </c>
      <c r="CE29" s="752"/>
      <c r="CF29" s="706" t="s">
        <v>70</v>
      </c>
      <c r="CG29" s="703"/>
      <c r="CH29" s="703"/>
      <c r="CI29" s="703"/>
      <c r="CJ29" s="703"/>
      <c r="CK29" s="703"/>
      <c r="CL29" s="703"/>
      <c r="CM29" s="703"/>
      <c r="CN29" s="703"/>
      <c r="CO29" s="703"/>
      <c r="CP29" s="703"/>
      <c r="CQ29" s="704"/>
      <c r="CR29" s="664">
        <v>2405568</v>
      </c>
      <c r="CS29" s="675"/>
      <c r="CT29" s="675"/>
      <c r="CU29" s="675"/>
      <c r="CV29" s="675"/>
      <c r="CW29" s="675"/>
      <c r="CX29" s="675"/>
      <c r="CY29" s="676"/>
      <c r="CZ29" s="667">
        <v>10.3</v>
      </c>
      <c r="DA29" s="677"/>
      <c r="DB29" s="677"/>
      <c r="DC29" s="678"/>
      <c r="DD29" s="670">
        <v>2375568</v>
      </c>
      <c r="DE29" s="675"/>
      <c r="DF29" s="675"/>
      <c r="DG29" s="675"/>
      <c r="DH29" s="675"/>
      <c r="DI29" s="675"/>
      <c r="DJ29" s="675"/>
      <c r="DK29" s="676"/>
      <c r="DL29" s="670">
        <v>2375568</v>
      </c>
      <c r="DM29" s="675"/>
      <c r="DN29" s="675"/>
      <c r="DO29" s="675"/>
      <c r="DP29" s="675"/>
      <c r="DQ29" s="675"/>
      <c r="DR29" s="675"/>
      <c r="DS29" s="675"/>
      <c r="DT29" s="675"/>
      <c r="DU29" s="675"/>
      <c r="DV29" s="676"/>
      <c r="DW29" s="667">
        <v>17.399999999999999</v>
      </c>
      <c r="DX29" s="677"/>
      <c r="DY29" s="677"/>
      <c r="DZ29" s="677"/>
      <c r="EA29" s="677"/>
      <c r="EB29" s="677"/>
      <c r="EC29" s="698"/>
    </row>
    <row r="30" spans="2:133" ht="11.25" customHeight="1" x14ac:dyDescent="0.15">
      <c r="B30" s="661" t="s">
        <v>302</v>
      </c>
      <c r="C30" s="662"/>
      <c r="D30" s="662"/>
      <c r="E30" s="662"/>
      <c r="F30" s="662"/>
      <c r="G30" s="662"/>
      <c r="H30" s="662"/>
      <c r="I30" s="662"/>
      <c r="J30" s="662"/>
      <c r="K30" s="662"/>
      <c r="L30" s="662"/>
      <c r="M30" s="662"/>
      <c r="N30" s="662"/>
      <c r="O30" s="662"/>
      <c r="P30" s="662"/>
      <c r="Q30" s="663"/>
      <c r="R30" s="664">
        <v>55772</v>
      </c>
      <c r="S30" s="665"/>
      <c r="T30" s="665"/>
      <c r="U30" s="665"/>
      <c r="V30" s="665"/>
      <c r="W30" s="665"/>
      <c r="X30" s="665"/>
      <c r="Y30" s="666"/>
      <c r="Z30" s="691">
        <v>0.2</v>
      </c>
      <c r="AA30" s="691"/>
      <c r="AB30" s="691"/>
      <c r="AC30" s="691"/>
      <c r="AD30" s="692">
        <v>16028</v>
      </c>
      <c r="AE30" s="692"/>
      <c r="AF30" s="692"/>
      <c r="AG30" s="692"/>
      <c r="AH30" s="692"/>
      <c r="AI30" s="692"/>
      <c r="AJ30" s="692"/>
      <c r="AK30" s="692"/>
      <c r="AL30" s="667">
        <v>0.1</v>
      </c>
      <c r="AM30" s="668"/>
      <c r="AN30" s="668"/>
      <c r="AO30" s="693"/>
      <c r="AP30" s="723" t="s">
        <v>220</v>
      </c>
      <c r="AQ30" s="724"/>
      <c r="AR30" s="724"/>
      <c r="AS30" s="724"/>
      <c r="AT30" s="724"/>
      <c r="AU30" s="724"/>
      <c r="AV30" s="724"/>
      <c r="AW30" s="724"/>
      <c r="AX30" s="724"/>
      <c r="AY30" s="724"/>
      <c r="AZ30" s="724"/>
      <c r="BA30" s="724"/>
      <c r="BB30" s="724"/>
      <c r="BC30" s="724"/>
      <c r="BD30" s="724"/>
      <c r="BE30" s="724"/>
      <c r="BF30" s="725"/>
      <c r="BG30" s="723" t="s">
        <v>303</v>
      </c>
      <c r="BH30" s="748"/>
      <c r="BI30" s="748"/>
      <c r="BJ30" s="748"/>
      <c r="BK30" s="748"/>
      <c r="BL30" s="748"/>
      <c r="BM30" s="748"/>
      <c r="BN30" s="748"/>
      <c r="BO30" s="748"/>
      <c r="BP30" s="748"/>
      <c r="BQ30" s="749"/>
      <c r="BR30" s="723" t="s">
        <v>304</v>
      </c>
      <c r="BS30" s="748"/>
      <c r="BT30" s="748"/>
      <c r="BU30" s="748"/>
      <c r="BV30" s="748"/>
      <c r="BW30" s="748"/>
      <c r="BX30" s="748"/>
      <c r="BY30" s="748"/>
      <c r="BZ30" s="748"/>
      <c r="CA30" s="748"/>
      <c r="CB30" s="749"/>
      <c r="CD30" s="753"/>
      <c r="CE30" s="754"/>
      <c r="CF30" s="706" t="s">
        <v>305</v>
      </c>
      <c r="CG30" s="703"/>
      <c r="CH30" s="703"/>
      <c r="CI30" s="703"/>
      <c r="CJ30" s="703"/>
      <c r="CK30" s="703"/>
      <c r="CL30" s="703"/>
      <c r="CM30" s="703"/>
      <c r="CN30" s="703"/>
      <c r="CO30" s="703"/>
      <c r="CP30" s="703"/>
      <c r="CQ30" s="704"/>
      <c r="CR30" s="664">
        <v>2300180</v>
      </c>
      <c r="CS30" s="665"/>
      <c r="CT30" s="665"/>
      <c r="CU30" s="665"/>
      <c r="CV30" s="665"/>
      <c r="CW30" s="665"/>
      <c r="CX30" s="665"/>
      <c r="CY30" s="666"/>
      <c r="CZ30" s="667">
        <v>9.9</v>
      </c>
      <c r="DA30" s="677"/>
      <c r="DB30" s="677"/>
      <c r="DC30" s="678"/>
      <c r="DD30" s="670">
        <v>2270180</v>
      </c>
      <c r="DE30" s="665"/>
      <c r="DF30" s="665"/>
      <c r="DG30" s="665"/>
      <c r="DH30" s="665"/>
      <c r="DI30" s="665"/>
      <c r="DJ30" s="665"/>
      <c r="DK30" s="666"/>
      <c r="DL30" s="670">
        <v>2270180</v>
      </c>
      <c r="DM30" s="665"/>
      <c r="DN30" s="665"/>
      <c r="DO30" s="665"/>
      <c r="DP30" s="665"/>
      <c r="DQ30" s="665"/>
      <c r="DR30" s="665"/>
      <c r="DS30" s="665"/>
      <c r="DT30" s="665"/>
      <c r="DU30" s="665"/>
      <c r="DV30" s="666"/>
      <c r="DW30" s="667">
        <v>16.600000000000001</v>
      </c>
      <c r="DX30" s="677"/>
      <c r="DY30" s="677"/>
      <c r="DZ30" s="677"/>
      <c r="EA30" s="677"/>
      <c r="EB30" s="677"/>
      <c r="EC30" s="698"/>
    </row>
    <row r="31" spans="2:133" ht="11.25" customHeight="1" x14ac:dyDescent="0.15">
      <c r="B31" s="661" t="s">
        <v>306</v>
      </c>
      <c r="C31" s="662"/>
      <c r="D31" s="662"/>
      <c r="E31" s="662"/>
      <c r="F31" s="662"/>
      <c r="G31" s="662"/>
      <c r="H31" s="662"/>
      <c r="I31" s="662"/>
      <c r="J31" s="662"/>
      <c r="K31" s="662"/>
      <c r="L31" s="662"/>
      <c r="M31" s="662"/>
      <c r="N31" s="662"/>
      <c r="O31" s="662"/>
      <c r="P31" s="662"/>
      <c r="Q31" s="663"/>
      <c r="R31" s="664">
        <v>66646</v>
      </c>
      <c r="S31" s="665"/>
      <c r="T31" s="665"/>
      <c r="U31" s="665"/>
      <c r="V31" s="665"/>
      <c r="W31" s="665"/>
      <c r="X31" s="665"/>
      <c r="Y31" s="666"/>
      <c r="Z31" s="691">
        <v>0.3</v>
      </c>
      <c r="AA31" s="691"/>
      <c r="AB31" s="691"/>
      <c r="AC31" s="691"/>
      <c r="AD31" s="692" t="s">
        <v>127</v>
      </c>
      <c r="AE31" s="692"/>
      <c r="AF31" s="692"/>
      <c r="AG31" s="692"/>
      <c r="AH31" s="692"/>
      <c r="AI31" s="692"/>
      <c r="AJ31" s="692"/>
      <c r="AK31" s="692"/>
      <c r="AL31" s="667" t="s">
        <v>127</v>
      </c>
      <c r="AM31" s="668"/>
      <c r="AN31" s="668"/>
      <c r="AO31" s="693"/>
      <c r="AP31" s="737" t="s">
        <v>307</v>
      </c>
      <c r="AQ31" s="738"/>
      <c r="AR31" s="738"/>
      <c r="AS31" s="738"/>
      <c r="AT31" s="743" t="s">
        <v>308</v>
      </c>
      <c r="AU31" s="366"/>
      <c r="AV31" s="366"/>
      <c r="AW31" s="366"/>
      <c r="AX31" s="730" t="s">
        <v>185</v>
      </c>
      <c r="AY31" s="731"/>
      <c r="AZ31" s="731"/>
      <c r="BA31" s="731"/>
      <c r="BB31" s="731"/>
      <c r="BC31" s="731"/>
      <c r="BD31" s="731"/>
      <c r="BE31" s="731"/>
      <c r="BF31" s="732"/>
      <c r="BG31" s="733">
        <v>99.3</v>
      </c>
      <c r="BH31" s="734"/>
      <c r="BI31" s="734"/>
      <c r="BJ31" s="734"/>
      <c r="BK31" s="734"/>
      <c r="BL31" s="734"/>
      <c r="BM31" s="735">
        <v>95</v>
      </c>
      <c r="BN31" s="734"/>
      <c r="BO31" s="734"/>
      <c r="BP31" s="734"/>
      <c r="BQ31" s="736"/>
      <c r="BR31" s="733">
        <v>98.8</v>
      </c>
      <c r="BS31" s="734"/>
      <c r="BT31" s="734"/>
      <c r="BU31" s="734"/>
      <c r="BV31" s="734"/>
      <c r="BW31" s="734"/>
      <c r="BX31" s="735">
        <v>94.4</v>
      </c>
      <c r="BY31" s="734"/>
      <c r="BZ31" s="734"/>
      <c r="CA31" s="734"/>
      <c r="CB31" s="736"/>
      <c r="CD31" s="753"/>
      <c r="CE31" s="754"/>
      <c r="CF31" s="706" t="s">
        <v>309</v>
      </c>
      <c r="CG31" s="703"/>
      <c r="CH31" s="703"/>
      <c r="CI31" s="703"/>
      <c r="CJ31" s="703"/>
      <c r="CK31" s="703"/>
      <c r="CL31" s="703"/>
      <c r="CM31" s="703"/>
      <c r="CN31" s="703"/>
      <c r="CO31" s="703"/>
      <c r="CP31" s="703"/>
      <c r="CQ31" s="704"/>
      <c r="CR31" s="664">
        <v>105388</v>
      </c>
      <c r="CS31" s="675"/>
      <c r="CT31" s="675"/>
      <c r="CU31" s="675"/>
      <c r="CV31" s="675"/>
      <c r="CW31" s="675"/>
      <c r="CX31" s="675"/>
      <c r="CY31" s="676"/>
      <c r="CZ31" s="667">
        <v>0.5</v>
      </c>
      <c r="DA31" s="677"/>
      <c r="DB31" s="677"/>
      <c r="DC31" s="678"/>
      <c r="DD31" s="670">
        <v>105388</v>
      </c>
      <c r="DE31" s="675"/>
      <c r="DF31" s="675"/>
      <c r="DG31" s="675"/>
      <c r="DH31" s="675"/>
      <c r="DI31" s="675"/>
      <c r="DJ31" s="675"/>
      <c r="DK31" s="676"/>
      <c r="DL31" s="670">
        <v>105388</v>
      </c>
      <c r="DM31" s="675"/>
      <c r="DN31" s="675"/>
      <c r="DO31" s="675"/>
      <c r="DP31" s="675"/>
      <c r="DQ31" s="675"/>
      <c r="DR31" s="675"/>
      <c r="DS31" s="675"/>
      <c r="DT31" s="675"/>
      <c r="DU31" s="675"/>
      <c r="DV31" s="676"/>
      <c r="DW31" s="667">
        <v>0.8</v>
      </c>
      <c r="DX31" s="677"/>
      <c r="DY31" s="677"/>
      <c r="DZ31" s="677"/>
      <c r="EA31" s="677"/>
      <c r="EB31" s="677"/>
      <c r="EC31" s="698"/>
    </row>
    <row r="32" spans="2:133" ht="11.25" customHeight="1" x14ac:dyDescent="0.15">
      <c r="B32" s="661" t="s">
        <v>310</v>
      </c>
      <c r="C32" s="662"/>
      <c r="D32" s="662"/>
      <c r="E32" s="662"/>
      <c r="F32" s="662"/>
      <c r="G32" s="662"/>
      <c r="H32" s="662"/>
      <c r="I32" s="662"/>
      <c r="J32" s="662"/>
      <c r="K32" s="662"/>
      <c r="L32" s="662"/>
      <c r="M32" s="662"/>
      <c r="N32" s="662"/>
      <c r="O32" s="662"/>
      <c r="P32" s="662"/>
      <c r="Q32" s="663"/>
      <c r="R32" s="664">
        <v>4911734</v>
      </c>
      <c r="S32" s="665"/>
      <c r="T32" s="665"/>
      <c r="U32" s="665"/>
      <c r="V32" s="665"/>
      <c r="W32" s="665"/>
      <c r="X32" s="665"/>
      <c r="Y32" s="666"/>
      <c r="Z32" s="691">
        <v>19.899999999999999</v>
      </c>
      <c r="AA32" s="691"/>
      <c r="AB32" s="691"/>
      <c r="AC32" s="691"/>
      <c r="AD32" s="692" t="s">
        <v>127</v>
      </c>
      <c r="AE32" s="692"/>
      <c r="AF32" s="692"/>
      <c r="AG32" s="692"/>
      <c r="AH32" s="692"/>
      <c r="AI32" s="692"/>
      <c r="AJ32" s="692"/>
      <c r="AK32" s="692"/>
      <c r="AL32" s="667" t="s">
        <v>127</v>
      </c>
      <c r="AM32" s="668"/>
      <c r="AN32" s="668"/>
      <c r="AO32" s="693"/>
      <c r="AP32" s="739"/>
      <c r="AQ32" s="740"/>
      <c r="AR32" s="740"/>
      <c r="AS32" s="740"/>
      <c r="AT32" s="744"/>
      <c r="AU32" s="362" t="s">
        <v>311</v>
      </c>
      <c r="AV32" s="362"/>
      <c r="AW32" s="362"/>
      <c r="AX32" s="661" t="s">
        <v>312</v>
      </c>
      <c r="AY32" s="662"/>
      <c r="AZ32" s="662"/>
      <c r="BA32" s="662"/>
      <c r="BB32" s="662"/>
      <c r="BC32" s="662"/>
      <c r="BD32" s="662"/>
      <c r="BE32" s="662"/>
      <c r="BF32" s="663"/>
      <c r="BG32" s="746">
        <v>99.6</v>
      </c>
      <c r="BH32" s="675"/>
      <c r="BI32" s="675"/>
      <c r="BJ32" s="675"/>
      <c r="BK32" s="675"/>
      <c r="BL32" s="675"/>
      <c r="BM32" s="668">
        <v>98.1</v>
      </c>
      <c r="BN32" s="747"/>
      <c r="BO32" s="747"/>
      <c r="BP32" s="747"/>
      <c r="BQ32" s="702"/>
      <c r="BR32" s="746">
        <v>99.6</v>
      </c>
      <c r="BS32" s="675"/>
      <c r="BT32" s="675"/>
      <c r="BU32" s="675"/>
      <c r="BV32" s="675"/>
      <c r="BW32" s="675"/>
      <c r="BX32" s="668">
        <v>97.8</v>
      </c>
      <c r="BY32" s="747"/>
      <c r="BZ32" s="747"/>
      <c r="CA32" s="747"/>
      <c r="CB32" s="702"/>
      <c r="CD32" s="755"/>
      <c r="CE32" s="756"/>
      <c r="CF32" s="706" t="s">
        <v>313</v>
      </c>
      <c r="CG32" s="703"/>
      <c r="CH32" s="703"/>
      <c r="CI32" s="703"/>
      <c r="CJ32" s="703"/>
      <c r="CK32" s="703"/>
      <c r="CL32" s="703"/>
      <c r="CM32" s="703"/>
      <c r="CN32" s="703"/>
      <c r="CO32" s="703"/>
      <c r="CP32" s="703"/>
      <c r="CQ32" s="704"/>
      <c r="CR32" s="664">
        <v>3</v>
      </c>
      <c r="CS32" s="665"/>
      <c r="CT32" s="665"/>
      <c r="CU32" s="665"/>
      <c r="CV32" s="665"/>
      <c r="CW32" s="665"/>
      <c r="CX32" s="665"/>
      <c r="CY32" s="666"/>
      <c r="CZ32" s="667">
        <v>0</v>
      </c>
      <c r="DA32" s="677"/>
      <c r="DB32" s="677"/>
      <c r="DC32" s="678"/>
      <c r="DD32" s="670">
        <v>3</v>
      </c>
      <c r="DE32" s="665"/>
      <c r="DF32" s="665"/>
      <c r="DG32" s="665"/>
      <c r="DH32" s="665"/>
      <c r="DI32" s="665"/>
      <c r="DJ32" s="665"/>
      <c r="DK32" s="666"/>
      <c r="DL32" s="670">
        <v>3</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314</v>
      </c>
      <c r="C33" s="728"/>
      <c r="D33" s="728"/>
      <c r="E33" s="728"/>
      <c r="F33" s="728"/>
      <c r="G33" s="728"/>
      <c r="H33" s="728"/>
      <c r="I33" s="728"/>
      <c r="J33" s="728"/>
      <c r="K33" s="728"/>
      <c r="L33" s="728"/>
      <c r="M33" s="728"/>
      <c r="N33" s="728"/>
      <c r="O33" s="728"/>
      <c r="P33" s="728"/>
      <c r="Q33" s="729"/>
      <c r="R33" s="664">
        <v>1817</v>
      </c>
      <c r="S33" s="665"/>
      <c r="T33" s="665"/>
      <c r="U33" s="665"/>
      <c r="V33" s="665"/>
      <c r="W33" s="665"/>
      <c r="X33" s="665"/>
      <c r="Y33" s="666"/>
      <c r="Z33" s="691">
        <v>0</v>
      </c>
      <c r="AA33" s="691"/>
      <c r="AB33" s="691"/>
      <c r="AC33" s="691"/>
      <c r="AD33" s="692">
        <v>1817</v>
      </c>
      <c r="AE33" s="692"/>
      <c r="AF33" s="692"/>
      <c r="AG33" s="692"/>
      <c r="AH33" s="692"/>
      <c r="AI33" s="692"/>
      <c r="AJ33" s="692"/>
      <c r="AK33" s="692"/>
      <c r="AL33" s="667">
        <v>0</v>
      </c>
      <c r="AM33" s="668"/>
      <c r="AN33" s="668"/>
      <c r="AO33" s="693"/>
      <c r="AP33" s="741"/>
      <c r="AQ33" s="742"/>
      <c r="AR33" s="742"/>
      <c r="AS33" s="742"/>
      <c r="AT33" s="745"/>
      <c r="AU33" s="360"/>
      <c r="AV33" s="360"/>
      <c r="AW33" s="360"/>
      <c r="AX33" s="641" t="s">
        <v>315</v>
      </c>
      <c r="AY33" s="642"/>
      <c r="AZ33" s="642"/>
      <c r="BA33" s="642"/>
      <c r="BB33" s="642"/>
      <c r="BC33" s="642"/>
      <c r="BD33" s="642"/>
      <c r="BE33" s="642"/>
      <c r="BF33" s="643"/>
      <c r="BG33" s="726">
        <v>98.9</v>
      </c>
      <c r="BH33" s="645"/>
      <c r="BI33" s="645"/>
      <c r="BJ33" s="645"/>
      <c r="BK33" s="645"/>
      <c r="BL33" s="645"/>
      <c r="BM33" s="683">
        <v>91.4</v>
      </c>
      <c r="BN33" s="645"/>
      <c r="BO33" s="645"/>
      <c r="BP33" s="645"/>
      <c r="BQ33" s="694"/>
      <c r="BR33" s="726">
        <v>98</v>
      </c>
      <c r="BS33" s="645"/>
      <c r="BT33" s="645"/>
      <c r="BU33" s="645"/>
      <c r="BV33" s="645"/>
      <c r="BW33" s="645"/>
      <c r="BX33" s="683">
        <v>90.8</v>
      </c>
      <c r="BY33" s="645"/>
      <c r="BZ33" s="645"/>
      <c r="CA33" s="645"/>
      <c r="CB33" s="694"/>
      <c r="CD33" s="706" t="s">
        <v>316</v>
      </c>
      <c r="CE33" s="703"/>
      <c r="CF33" s="703"/>
      <c r="CG33" s="703"/>
      <c r="CH33" s="703"/>
      <c r="CI33" s="703"/>
      <c r="CJ33" s="703"/>
      <c r="CK33" s="703"/>
      <c r="CL33" s="703"/>
      <c r="CM33" s="703"/>
      <c r="CN33" s="703"/>
      <c r="CO33" s="703"/>
      <c r="CP33" s="703"/>
      <c r="CQ33" s="704"/>
      <c r="CR33" s="664">
        <v>9352223</v>
      </c>
      <c r="CS33" s="675"/>
      <c r="CT33" s="675"/>
      <c r="CU33" s="675"/>
      <c r="CV33" s="675"/>
      <c r="CW33" s="675"/>
      <c r="CX33" s="675"/>
      <c r="CY33" s="676"/>
      <c r="CZ33" s="667">
        <v>40.200000000000003</v>
      </c>
      <c r="DA33" s="677"/>
      <c r="DB33" s="677"/>
      <c r="DC33" s="678"/>
      <c r="DD33" s="670">
        <v>7042884</v>
      </c>
      <c r="DE33" s="675"/>
      <c r="DF33" s="675"/>
      <c r="DG33" s="675"/>
      <c r="DH33" s="675"/>
      <c r="DI33" s="675"/>
      <c r="DJ33" s="675"/>
      <c r="DK33" s="676"/>
      <c r="DL33" s="670">
        <v>5040999</v>
      </c>
      <c r="DM33" s="675"/>
      <c r="DN33" s="675"/>
      <c r="DO33" s="675"/>
      <c r="DP33" s="675"/>
      <c r="DQ33" s="675"/>
      <c r="DR33" s="675"/>
      <c r="DS33" s="675"/>
      <c r="DT33" s="675"/>
      <c r="DU33" s="675"/>
      <c r="DV33" s="676"/>
      <c r="DW33" s="667">
        <v>36.9</v>
      </c>
      <c r="DX33" s="677"/>
      <c r="DY33" s="677"/>
      <c r="DZ33" s="677"/>
      <c r="EA33" s="677"/>
      <c r="EB33" s="677"/>
      <c r="EC33" s="698"/>
    </row>
    <row r="34" spans="2:133" ht="11.25" customHeight="1" x14ac:dyDescent="0.15">
      <c r="B34" s="661" t="s">
        <v>317</v>
      </c>
      <c r="C34" s="662"/>
      <c r="D34" s="662"/>
      <c r="E34" s="662"/>
      <c r="F34" s="662"/>
      <c r="G34" s="662"/>
      <c r="H34" s="662"/>
      <c r="I34" s="662"/>
      <c r="J34" s="662"/>
      <c r="K34" s="662"/>
      <c r="L34" s="662"/>
      <c r="M34" s="662"/>
      <c r="N34" s="662"/>
      <c r="O34" s="662"/>
      <c r="P34" s="662"/>
      <c r="Q34" s="663"/>
      <c r="R34" s="664">
        <v>2090434</v>
      </c>
      <c r="S34" s="665"/>
      <c r="T34" s="665"/>
      <c r="U34" s="665"/>
      <c r="V34" s="665"/>
      <c r="W34" s="665"/>
      <c r="X34" s="665"/>
      <c r="Y34" s="666"/>
      <c r="Z34" s="691">
        <v>8.5</v>
      </c>
      <c r="AA34" s="691"/>
      <c r="AB34" s="691"/>
      <c r="AC34" s="691"/>
      <c r="AD34" s="692" t="s">
        <v>127</v>
      </c>
      <c r="AE34" s="692"/>
      <c r="AF34" s="692"/>
      <c r="AG34" s="692"/>
      <c r="AH34" s="692"/>
      <c r="AI34" s="692"/>
      <c r="AJ34" s="692"/>
      <c r="AK34" s="692"/>
      <c r="AL34" s="667" t="s">
        <v>127</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318</v>
      </c>
      <c r="CE34" s="703"/>
      <c r="CF34" s="703"/>
      <c r="CG34" s="703"/>
      <c r="CH34" s="703"/>
      <c r="CI34" s="703"/>
      <c r="CJ34" s="703"/>
      <c r="CK34" s="703"/>
      <c r="CL34" s="703"/>
      <c r="CM34" s="703"/>
      <c r="CN34" s="703"/>
      <c r="CO34" s="703"/>
      <c r="CP34" s="703"/>
      <c r="CQ34" s="704"/>
      <c r="CR34" s="664">
        <v>2926099</v>
      </c>
      <c r="CS34" s="665"/>
      <c r="CT34" s="665"/>
      <c r="CU34" s="665"/>
      <c r="CV34" s="665"/>
      <c r="CW34" s="665"/>
      <c r="CX34" s="665"/>
      <c r="CY34" s="666"/>
      <c r="CZ34" s="667">
        <v>12.6</v>
      </c>
      <c r="DA34" s="677"/>
      <c r="DB34" s="677"/>
      <c r="DC34" s="678"/>
      <c r="DD34" s="670">
        <v>2274954</v>
      </c>
      <c r="DE34" s="665"/>
      <c r="DF34" s="665"/>
      <c r="DG34" s="665"/>
      <c r="DH34" s="665"/>
      <c r="DI34" s="665"/>
      <c r="DJ34" s="665"/>
      <c r="DK34" s="666"/>
      <c r="DL34" s="670">
        <v>1920369</v>
      </c>
      <c r="DM34" s="665"/>
      <c r="DN34" s="665"/>
      <c r="DO34" s="665"/>
      <c r="DP34" s="665"/>
      <c r="DQ34" s="665"/>
      <c r="DR34" s="665"/>
      <c r="DS34" s="665"/>
      <c r="DT34" s="665"/>
      <c r="DU34" s="665"/>
      <c r="DV34" s="666"/>
      <c r="DW34" s="667">
        <v>14.1</v>
      </c>
      <c r="DX34" s="677"/>
      <c r="DY34" s="677"/>
      <c r="DZ34" s="677"/>
      <c r="EA34" s="677"/>
      <c r="EB34" s="677"/>
      <c r="EC34" s="698"/>
    </row>
    <row r="35" spans="2:133" ht="11.25" customHeight="1" x14ac:dyDescent="0.15">
      <c r="B35" s="661" t="s">
        <v>319</v>
      </c>
      <c r="C35" s="662"/>
      <c r="D35" s="662"/>
      <c r="E35" s="662"/>
      <c r="F35" s="662"/>
      <c r="G35" s="662"/>
      <c r="H35" s="662"/>
      <c r="I35" s="662"/>
      <c r="J35" s="662"/>
      <c r="K35" s="662"/>
      <c r="L35" s="662"/>
      <c r="M35" s="662"/>
      <c r="N35" s="662"/>
      <c r="O35" s="662"/>
      <c r="P35" s="662"/>
      <c r="Q35" s="663"/>
      <c r="R35" s="664">
        <v>24993</v>
      </c>
      <c r="S35" s="665"/>
      <c r="T35" s="665"/>
      <c r="U35" s="665"/>
      <c r="V35" s="665"/>
      <c r="W35" s="665"/>
      <c r="X35" s="665"/>
      <c r="Y35" s="666"/>
      <c r="Z35" s="691">
        <v>0.1</v>
      </c>
      <c r="AA35" s="691"/>
      <c r="AB35" s="691"/>
      <c r="AC35" s="691"/>
      <c r="AD35" s="692">
        <v>13338</v>
      </c>
      <c r="AE35" s="692"/>
      <c r="AF35" s="692"/>
      <c r="AG35" s="692"/>
      <c r="AH35" s="692"/>
      <c r="AI35" s="692"/>
      <c r="AJ35" s="692"/>
      <c r="AK35" s="692"/>
      <c r="AL35" s="667">
        <v>0.1</v>
      </c>
      <c r="AM35" s="668"/>
      <c r="AN35" s="668"/>
      <c r="AO35" s="693"/>
      <c r="AP35" s="218"/>
      <c r="AQ35" s="723" t="s">
        <v>320</v>
      </c>
      <c r="AR35" s="724"/>
      <c r="AS35" s="724"/>
      <c r="AT35" s="724"/>
      <c r="AU35" s="724"/>
      <c r="AV35" s="724"/>
      <c r="AW35" s="724"/>
      <c r="AX35" s="724"/>
      <c r="AY35" s="724"/>
      <c r="AZ35" s="724"/>
      <c r="BA35" s="724"/>
      <c r="BB35" s="724"/>
      <c r="BC35" s="724"/>
      <c r="BD35" s="724"/>
      <c r="BE35" s="724"/>
      <c r="BF35" s="725"/>
      <c r="BG35" s="723" t="s">
        <v>321</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322</v>
      </c>
      <c r="CE35" s="703"/>
      <c r="CF35" s="703"/>
      <c r="CG35" s="703"/>
      <c r="CH35" s="703"/>
      <c r="CI35" s="703"/>
      <c r="CJ35" s="703"/>
      <c r="CK35" s="703"/>
      <c r="CL35" s="703"/>
      <c r="CM35" s="703"/>
      <c r="CN35" s="703"/>
      <c r="CO35" s="703"/>
      <c r="CP35" s="703"/>
      <c r="CQ35" s="704"/>
      <c r="CR35" s="664">
        <v>392010</v>
      </c>
      <c r="CS35" s="675"/>
      <c r="CT35" s="675"/>
      <c r="CU35" s="675"/>
      <c r="CV35" s="675"/>
      <c r="CW35" s="675"/>
      <c r="CX35" s="675"/>
      <c r="CY35" s="676"/>
      <c r="CZ35" s="667">
        <v>1.7</v>
      </c>
      <c r="DA35" s="677"/>
      <c r="DB35" s="677"/>
      <c r="DC35" s="678"/>
      <c r="DD35" s="670">
        <v>327909</v>
      </c>
      <c r="DE35" s="675"/>
      <c r="DF35" s="675"/>
      <c r="DG35" s="675"/>
      <c r="DH35" s="675"/>
      <c r="DI35" s="675"/>
      <c r="DJ35" s="675"/>
      <c r="DK35" s="676"/>
      <c r="DL35" s="670">
        <v>305377</v>
      </c>
      <c r="DM35" s="675"/>
      <c r="DN35" s="675"/>
      <c r="DO35" s="675"/>
      <c r="DP35" s="675"/>
      <c r="DQ35" s="675"/>
      <c r="DR35" s="675"/>
      <c r="DS35" s="675"/>
      <c r="DT35" s="675"/>
      <c r="DU35" s="675"/>
      <c r="DV35" s="676"/>
      <c r="DW35" s="667">
        <v>2.2000000000000002</v>
      </c>
      <c r="DX35" s="677"/>
      <c r="DY35" s="677"/>
      <c r="DZ35" s="677"/>
      <c r="EA35" s="677"/>
      <c r="EB35" s="677"/>
      <c r="EC35" s="698"/>
    </row>
    <row r="36" spans="2:133" ht="11.25" customHeight="1" x14ac:dyDescent="0.15">
      <c r="B36" s="661" t="s">
        <v>323</v>
      </c>
      <c r="C36" s="662"/>
      <c r="D36" s="662"/>
      <c r="E36" s="662"/>
      <c r="F36" s="662"/>
      <c r="G36" s="662"/>
      <c r="H36" s="662"/>
      <c r="I36" s="662"/>
      <c r="J36" s="662"/>
      <c r="K36" s="662"/>
      <c r="L36" s="662"/>
      <c r="M36" s="662"/>
      <c r="N36" s="662"/>
      <c r="O36" s="662"/>
      <c r="P36" s="662"/>
      <c r="Q36" s="663"/>
      <c r="R36" s="664">
        <v>303112</v>
      </c>
      <c r="S36" s="665"/>
      <c r="T36" s="665"/>
      <c r="U36" s="665"/>
      <c r="V36" s="665"/>
      <c r="W36" s="665"/>
      <c r="X36" s="665"/>
      <c r="Y36" s="666"/>
      <c r="Z36" s="691">
        <v>1.2</v>
      </c>
      <c r="AA36" s="691"/>
      <c r="AB36" s="691"/>
      <c r="AC36" s="691"/>
      <c r="AD36" s="692" t="s">
        <v>127</v>
      </c>
      <c r="AE36" s="692"/>
      <c r="AF36" s="692"/>
      <c r="AG36" s="692"/>
      <c r="AH36" s="692"/>
      <c r="AI36" s="692"/>
      <c r="AJ36" s="692"/>
      <c r="AK36" s="692"/>
      <c r="AL36" s="667" t="s">
        <v>127</v>
      </c>
      <c r="AM36" s="668"/>
      <c r="AN36" s="668"/>
      <c r="AO36" s="693"/>
      <c r="AP36" s="218"/>
      <c r="AQ36" s="714" t="s">
        <v>324</v>
      </c>
      <c r="AR36" s="715"/>
      <c r="AS36" s="715"/>
      <c r="AT36" s="715"/>
      <c r="AU36" s="715"/>
      <c r="AV36" s="715"/>
      <c r="AW36" s="715"/>
      <c r="AX36" s="715"/>
      <c r="AY36" s="716"/>
      <c r="AZ36" s="717">
        <v>3035301</v>
      </c>
      <c r="BA36" s="718"/>
      <c r="BB36" s="718"/>
      <c r="BC36" s="718"/>
      <c r="BD36" s="718"/>
      <c r="BE36" s="718"/>
      <c r="BF36" s="719"/>
      <c r="BG36" s="720" t="s">
        <v>325</v>
      </c>
      <c r="BH36" s="721"/>
      <c r="BI36" s="721"/>
      <c r="BJ36" s="721"/>
      <c r="BK36" s="721"/>
      <c r="BL36" s="721"/>
      <c r="BM36" s="721"/>
      <c r="BN36" s="721"/>
      <c r="BO36" s="721"/>
      <c r="BP36" s="721"/>
      <c r="BQ36" s="721"/>
      <c r="BR36" s="721"/>
      <c r="BS36" s="721"/>
      <c r="BT36" s="721"/>
      <c r="BU36" s="722"/>
      <c r="BV36" s="717">
        <v>49791</v>
      </c>
      <c r="BW36" s="718"/>
      <c r="BX36" s="718"/>
      <c r="BY36" s="718"/>
      <c r="BZ36" s="718"/>
      <c r="CA36" s="718"/>
      <c r="CB36" s="719"/>
      <c r="CD36" s="706" t="s">
        <v>326</v>
      </c>
      <c r="CE36" s="703"/>
      <c r="CF36" s="703"/>
      <c r="CG36" s="703"/>
      <c r="CH36" s="703"/>
      <c r="CI36" s="703"/>
      <c r="CJ36" s="703"/>
      <c r="CK36" s="703"/>
      <c r="CL36" s="703"/>
      <c r="CM36" s="703"/>
      <c r="CN36" s="703"/>
      <c r="CO36" s="703"/>
      <c r="CP36" s="703"/>
      <c r="CQ36" s="704"/>
      <c r="CR36" s="664">
        <v>2804345</v>
      </c>
      <c r="CS36" s="665"/>
      <c r="CT36" s="665"/>
      <c r="CU36" s="665"/>
      <c r="CV36" s="665"/>
      <c r="CW36" s="665"/>
      <c r="CX36" s="665"/>
      <c r="CY36" s="666"/>
      <c r="CZ36" s="667">
        <v>12</v>
      </c>
      <c r="DA36" s="677"/>
      <c r="DB36" s="677"/>
      <c r="DC36" s="678"/>
      <c r="DD36" s="670">
        <v>2212922</v>
      </c>
      <c r="DE36" s="665"/>
      <c r="DF36" s="665"/>
      <c r="DG36" s="665"/>
      <c r="DH36" s="665"/>
      <c r="DI36" s="665"/>
      <c r="DJ36" s="665"/>
      <c r="DK36" s="666"/>
      <c r="DL36" s="670">
        <v>1436604</v>
      </c>
      <c r="DM36" s="665"/>
      <c r="DN36" s="665"/>
      <c r="DO36" s="665"/>
      <c r="DP36" s="665"/>
      <c r="DQ36" s="665"/>
      <c r="DR36" s="665"/>
      <c r="DS36" s="665"/>
      <c r="DT36" s="665"/>
      <c r="DU36" s="665"/>
      <c r="DV36" s="666"/>
      <c r="DW36" s="667">
        <v>10.5</v>
      </c>
      <c r="DX36" s="677"/>
      <c r="DY36" s="677"/>
      <c r="DZ36" s="677"/>
      <c r="EA36" s="677"/>
      <c r="EB36" s="677"/>
      <c r="EC36" s="698"/>
    </row>
    <row r="37" spans="2:133" ht="11.25" customHeight="1" x14ac:dyDescent="0.15">
      <c r="B37" s="661" t="s">
        <v>327</v>
      </c>
      <c r="C37" s="662"/>
      <c r="D37" s="662"/>
      <c r="E37" s="662"/>
      <c r="F37" s="662"/>
      <c r="G37" s="662"/>
      <c r="H37" s="662"/>
      <c r="I37" s="662"/>
      <c r="J37" s="662"/>
      <c r="K37" s="662"/>
      <c r="L37" s="662"/>
      <c r="M37" s="662"/>
      <c r="N37" s="662"/>
      <c r="O37" s="662"/>
      <c r="P37" s="662"/>
      <c r="Q37" s="663"/>
      <c r="R37" s="664">
        <v>195404</v>
      </c>
      <c r="S37" s="665"/>
      <c r="T37" s="665"/>
      <c r="U37" s="665"/>
      <c r="V37" s="665"/>
      <c r="W37" s="665"/>
      <c r="X37" s="665"/>
      <c r="Y37" s="666"/>
      <c r="Z37" s="691">
        <v>0.8</v>
      </c>
      <c r="AA37" s="691"/>
      <c r="AB37" s="691"/>
      <c r="AC37" s="691"/>
      <c r="AD37" s="692" t="s">
        <v>127</v>
      </c>
      <c r="AE37" s="692"/>
      <c r="AF37" s="692"/>
      <c r="AG37" s="692"/>
      <c r="AH37" s="692"/>
      <c r="AI37" s="692"/>
      <c r="AJ37" s="692"/>
      <c r="AK37" s="692"/>
      <c r="AL37" s="667" t="s">
        <v>127</v>
      </c>
      <c r="AM37" s="668"/>
      <c r="AN37" s="668"/>
      <c r="AO37" s="693"/>
      <c r="AQ37" s="699" t="s">
        <v>328</v>
      </c>
      <c r="AR37" s="700"/>
      <c r="AS37" s="700"/>
      <c r="AT37" s="700"/>
      <c r="AU37" s="700"/>
      <c r="AV37" s="700"/>
      <c r="AW37" s="700"/>
      <c r="AX37" s="700"/>
      <c r="AY37" s="701"/>
      <c r="AZ37" s="664">
        <v>983591</v>
      </c>
      <c r="BA37" s="665"/>
      <c r="BB37" s="665"/>
      <c r="BC37" s="665"/>
      <c r="BD37" s="675"/>
      <c r="BE37" s="675"/>
      <c r="BF37" s="702"/>
      <c r="BG37" s="706" t="s">
        <v>329</v>
      </c>
      <c r="BH37" s="703"/>
      <c r="BI37" s="703"/>
      <c r="BJ37" s="703"/>
      <c r="BK37" s="703"/>
      <c r="BL37" s="703"/>
      <c r="BM37" s="703"/>
      <c r="BN37" s="703"/>
      <c r="BO37" s="703"/>
      <c r="BP37" s="703"/>
      <c r="BQ37" s="703"/>
      <c r="BR37" s="703"/>
      <c r="BS37" s="703"/>
      <c r="BT37" s="703"/>
      <c r="BU37" s="704"/>
      <c r="BV37" s="664">
        <v>33103</v>
      </c>
      <c r="BW37" s="665"/>
      <c r="BX37" s="665"/>
      <c r="BY37" s="665"/>
      <c r="BZ37" s="665"/>
      <c r="CA37" s="665"/>
      <c r="CB37" s="705"/>
      <c r="CD37" s="706" t="s">
        <v>330</v>
      </c>
      <c r="CE37" s="703"/>
      <c r="CF37" s="703"/>
      <c r="CG37" s="703"/>
      <c r="CH37" s="703"/>
      <c r="CI37" s="703"/>
      <c r="CJ37" s="703"/>
      <c r="CK37" s="703"/>
      <c r="CL37" s="703"/>
      <c r="CM37" s="703"/>
      <c r="CN37" s="703"/>
      <c r="CO37" s="703"/>
      <c r="CP37" s="703"/>
      <c r="CQ37" s="704"/>
      <c r="CR37" s="664">
        <v>441667</v>
      </c>
      <c r="CS37" s="675"/>
      <c r="CT37" s="675"/>
      <c r="CU37" s="675"/>
      <c r="CV37" s="675"/>
      <c r="CW37" s="675"/>
      <c r="CX37" s="675"/>
      <c r="CY37" s="676"/>
      <c r="CZ37" s="667">
        <v>1.9</v>
      </c>
      <c r="DA37" s="677"/>
      <c r="DB37" s="677"/>
      <c r="DC37" s="678"/>
      <c r="DD37" s="670">
        <v>403898</v>
      </c>
      <c r="DE37" s="675"/>
      <c r="DF37" s="675"/>
      <c r="DG37" s="675"/>
      <c r="DH37" s="675"/>
      <c r="DI37" s="675"/>
      <c r="DJ37" s="675"/>
      <c r="DK37" s="676"/>
      <c r="DL37" s="670">
        <v>390016</v>
      </c>
      <c r="DM37" s="675"/>
      <c r="DN37" s="675"/>
      <c r="DO37" s="675"/>
      <c r="DP37" s="675"/>
      <c r="DQ37" s="675"/>
      <c r="DR37" s="675"/>
      <c r="DS37" s="675"/>
      <c r="DT37" s="675"/>
      <c r="DU37" s="675"/>
      <c r="DV37" s="676"/>
      <c r="DW37" s="667">
        <v>2.9</v>
      </c>
      <c r="DX37" s="677"/>
      <c r="DY37" s="677"/>
      <c r="DZ37" s="677"/>
      <c r="EA37" s="677"/>
      <c r="EB37" s="677"/>
      <c r="EC37" s="698"/>
    </row>
    <row r="38" spans="2:133" ht="11.25" customHeight="1" x14ac:dyDescent="0.15">
      <c r="B38" s="661" t="s">
        <v>331</v>
      </c>
      <c r="C38" s="662"/>
      <c r="D38" s="662"/>
      <c r="E38" s="662"/>
      <c r="F38" s="662"/>
      <c r="G38" s="662"/>
      <c r="H38" s="662"/>
      <c r="I38" s="662"/>
      <c r="J38" s="662"/>
      <c r="K38" s="662"/>
      <c r="L38" s="662"/>
      <c r="M38" s="662"/>
      <c r="N38" s="662"/>
      <c r="O38" s="662"/>
      <c r="P38" s="662"/>
      <c r="Q38" s="663"/>
      <c r="R38" s="664">
        <v>1179781</v>
      </c>
      <c r="S38" s="665"/>
      <c r="T38" s="665"/>
      <c r="U38" s="665"/>
      <c r="V38" s="665"/>
      <c r="W38" s="665"/>
      <c r="X38" s="665"/>
      <c r="Y38" s="666"/>
      <c r="Z38" s="691">
        <v>4.8</v>
      </c>
      <c r="AA38" s="691"/>
      <c r="AB38" s="691"/>
      <c r="AC38" s="691"/>
      <c r="AD38" s="692" t="s">
        <v>127</v>
      </c>
      <c r="AE38" s="692"/>
      <c r="AF38" s="692"/>
      <c r="AG38" s="692"/>
      <c r="AH38" s="692"/>
      <c r="AI38" s="692"/>
      <c r="AJ38" s="692"/>
      <c r="AK38" s="692"/>
      <c r="AL38" s="667" t="s">
        <v>127</v>
      </c>
      <c r="AM38" s="668"/>
      <c r="AN38" s="668"/>
      <c r="AO38" s="693"/>
      <c r="AQ38" s="699" t="s">
        <v>332</v>
      </c>
      <c r="AR38" s="700"/>
      <c r="AS38" s="700"/>
      <c r="AT38" s="700"/>
      <c r="AU38" s="700"/>
      <c r="AV38" s="700"/>
      <c r="AW38" s="700"/>
      <c r="AX38" s="700"/>
      <c r="AY38" s="701"/>
      <c r="AZ38" s="664">
        <v>233818</v>
      </c>
      <c r="BA38" s="665"/>
      <c r="BB38" s="665"/>
      <c r="BC38" s="665"/>
      <c r="BD38" s="675"/>
      <c r="BE38" s="675"/>
      <c r="BF38" s="702"/>
      <c r="BG38" s="706" t="s">
        <v>333</v>
      </c>
      <c r="BH38" s="703"/>
      <c r="BI38" s="703"/>
      <c r="BJ38" s="703"/>
      <c r="BK38" s="703"/>
      <c r="BL38" s="703"/>
      <c r="BM38" s="703"/>
      <c r="BN38" s="703"/>
      <c r="BO38" s="703"/>
      <c r="BP38" s="703"/>
      <c r="BQ38" s="703"/>
      <c r="BR38" s="703"/>
      <c r="BS38" s="703"/>
      <c r="BT38" s="703"/>
      <c r="BU38" s="704"/>
      <c r="BV38" s="664">
        <v>5589</v>
      </c>
      <c r="BW38" s="665"/>
      <c r="BX38" s="665"/>
      <c r="BY38" s="665"/>
      <c r="BZ38" s="665"/>
      <c r="CA38" s="665"/>
      <c r="CB38" s="705"/>
      <c r="CD38" s="706" t="s">
        <v>334</v>
      </c>
      <c r="CE38" s="703"/>
      <c r="CF38" s="703"/>
      <c r="CG38" s="703"/>
      <c r="CH38" s="703"/>
      <c r="CI38" s="703"/>
      <c r="CJ38" s="703"/>
      <c r="CK38" s="703"/>
      <c r="CL38" s="703"/>
      <c r="CM38" s="703"/>
      <c r="CN38" s="703"/>
      <c r="CO38" s="703"/>
      <c r="CP38" s="703"/>
      <c r="CQ38" s="704"/>
      <c r="CR38" s="664">
        <v>1775202</v>
      </c>
      <c r="CS38" s="665"/>
      <c r="CT38" s="665"/>
      <c r="CU38" s="665"/>
      <c r="CV38" s="665"/>
      <c r="CW38" s="665"/>
      <c r="CX38" s="665"/>
      <c r="CY38" s="666"/>
      <c r="CZ38" s="667">
        <v>7.6</v>
      </c>
      <c r="DA38" s="677"/>
      <c r="DB38" s="677"/>
      <c r="DC38" s="678"/>
      <c r="DD38" s="670">
        <v>1456085</v>
      </c>
      <c r="DE38" s="665"/>
      <c r="DF38" s="665"/>
      <c r="DG38" s="665"/>
      <c r="DH38" s="665"/>
      <c r="DI38" s="665"/>
      <c r="DJ38" s="665"/>
      <c r="DK38" s="666"/>
      <c r="DL38" s="670">
        <v>1300490</v>
      </c>
      <c r="DM38" s="665"/>
      <c r="DN38" s="665"/>
      <c r="DO38" s="665"/>
      <c r="DP38" s="665"/>
      <c r="DQ38" s="665"/>
      <c r="DR38" s="665"/>
      <c r="DS38" s="665"/>
      <c r="DT38" s="665"/>
      <c r="DU38" s="665"/>
      <c r="DV38" s="666"/>
      <c r="DW38" s="667">
        <v>9.5</v>
      </c>
      <c r="DX38" s="677"/>
      <c r="DY38" s="677"/>
      <c r="DZ38" s="677"/>
      <c r="EA38" s="677"/>
      <c r="EB38" s="677"/>
      <c r="EC38" s="698"/>
    </row>
    <row r="39" spans="2:133" ht="11.25" customHeight="1" x14ac:dyDescent="0.15">
      <c r="B39" s="661" t="s">
        <v>335</v>
      </c>
      <c r="C39" s="662"/>
      <c r="D39" s="662"/>
      <c r="E39" s="662"/>
      <c r="F39" s="662"/>
      <c r="G39" s="662"/>
      <c r="H39" s="662"/>
      <c r="I39" s="662"/>
      <c r="J39" s="662"/>
      <c r="K39" s="662"/>
      <c r="L39" s="662"/>
      <c r="M39" s="662"/>
      <c r="N39" s="662"/>
      <c r="O39" s="662"/>
      <c r="P39" s="662"/>
      <c r="Q39" s="663"/>
      <c r="R39" s="664">
        <v>464476</v>
      </c>
      <c r="S39" s="665"/>
      <c r="T39" s="665"/>
      <c r="U39" s="665"/>
      <c r="V39" s="665"/>
      <c r="W39" s="665"/>
      <c r="X39" s="665"/>
      <c r="Y39" s="666"/>
      <c r="Z39" s="691">
        <v>1.9</v>
      </c>
      <c r="AA39" s="691"/>
      <c r="AB39" s="691"/>
      <c r="AC39" s="691"/>
      <c r="AD39" s="692">
        <v>20</v>
      </c>
      <c r="AE39" s="692"/>
      <c r="AF39" s="692"/>
      <c r="AG39" s="692"/>
      <c r="AH39" s="692"/>
      <c r="AI39" s="692"/>
      <c r="AJ39" s="692"/>
      <c r="AK39" s="692"/>
      <c r="AL39" s="667">
        <v>0</v>
      </c>
      <c r="AM39" s="668"/>
      <c r="AN39" s="668"/>
      <c r="AO39" s="693"/>
      <c r="AQ39" s="699" t="s">
        <v>336</v>
      </c>
      <c r="AR39" s="700"/>
      <c r="AS39" s="700"/>
      <c r="AT39" s="700"/>
      <c r="AU39" s="700"/>
      <c r="AV39" s="700"/>
      <c r="AW39" s="700"/>
      <c r="AX39" s="700"/>
      <c r="AY39" s="701"/>
      <c r="AZ39" s="664">
        <v>72816</v>
      </c>
      <c r="BA39" s="665"/>
      <c r="BB39" s="665"/>
      <c r="BC39" s="665"/>
      <c r="BD39" s="675"/>
      <c r="BE39" s="675"/>
      <c r="BF39" s="702"/>
      <c r="BG39" s="706" t="s">
        <v>337</v>
      </c>
      <c r="BH39" s="703"/>
      <c r="BI39" s="703"/>
      <c r="BJ39" s="703"/>
      <c r="BK39" s="703"/>
      <c r="BL39" s="703"/>
      <c r="BM39" s="703"/>
      <c r="BN39" s="703"/>
      <c r="BO39" s="703"/>
      <c r="BP39" s="703"/>
      <c r="BQ39" s="703"/>
      <c r="BR39" s="703"/>
      <c r="BS39" s="703"/>
      <c r="BT39" s="703"/>
      <c r="BU39" s="704"/>
      <c r="BV39" s="664">
        <v>9034</v>
      </c>
      <c r="BW39" s="665"/>
      <c r="BX39" s="665"/>
      <c r="BY39" s="665"/>
      <c r="BZ39" s="665"/>
      <c r="CA39" s="665"/>
      <c r="CB39" s="705"/>
      <c r="CD39" s="706" t="s">
        <v>338</v>
      </c>
      <c r="CE39" s="703"/>
      <c r="CF39" s="703"/>
      <c r="CG39" s="703"/>
      <c r="CH39" s="703"/>
      <c r="CI39" s="703"/>
      <c r="CJ39" s="703"/>
      <c r="CK39" s="703"/>
      <c r="CL39" s="703"/>
      <c r="CM39" s="703"/>
      <c r="CN39" s="703"/>
      <c r="CO39" s="703"/>
      <c r="CP39" s="703"/>
      <c r="CQ39" s="704"/>
      <c r="CR39" s="664">
        <v>1038832</v>
      </c>
      <c r="CS39" s="675"/>
      <c r="CT39" s="675"/>
      <c r="CU39" s="675"/>
      <c r="CV39" s="675"/>
      <c r="CW39" s="675"/>
      <c r="CX39" s="675"/>
      <c r="CY39" s="676"/>
      <c r="CZ39" s="667">
        <v>4.5</v>
      </c>
      <c r="DA39" s="677"/>
      <c r="DB39" s="677"/>
      <c r="DC39" s="678"/>
      <c r="DD39" s="670">
        <v>660179</v>
      </c>
      <c r="DE39" s="675"/>
      <c r="DF39" s="675"/>
      <c r="DG39" s="675"/>
      <c r="DH39" s="675"/>
      <c r="DI39" s="675"/>
      <c r="DJ39" s="675"/>
      <c r="DK39" s="676"/>
      <c r="DL39" s="670" t="s">
        <v>127</v>
      </c>
      <c r="DM39" s="675"/>
      <c r="DN39" s="675"/>
      <c r="DO39" s="675"/>
      <c r="DP39" s="675"/>
      <c r="DQ39" s="675"/>
      <c r="DR39" s="675"/>
      <c r="DS39" s="675"/>
      <c r="DT39" s="675"/>
      <c r="DU39" s="675"/>
      <c r="DV39" s="676"/>
      <c r="DW39" s="667" t="s">
        <v>127</v>
      </c>
      <c r="DX39" s="677"/>
      <c r="DY39" s="677"/>
      <c r="DZ39" s="677"/>
      <c r="EA39" s="677"/>
      <c r="EB39" s="677"/>
      <c r="EC39" s="698"/>
    </row>
    <row r="40" spans="2:133" ht="11.25" customHeight="1" x14ac:dyDescent="0.15">
      <c r="B40" s="661" t="s">
        <v>339</v>
      </c>
      <c r="C40" s="662"/>
      <c r="D40" s="662"/>
      <c r="E40" s="662"/>
      <c r="F40" s="662"/>
      <c r="G40" s="662"/>
      <c r="H40" s="662"/>
      <c r="I40" s="662"/>
      <c r="J40" s="662"/>
      <c r="K40" s="662"/>
      <c r="L40" s="662"/>
      <c r="M40" s="662"/>
      <c r="N40" s="662"/>
      <c r="O40" s="662"/>
      <c r="P40" s="662"/>
      <c r="Q40" s="663"/>
      <c r="R40" s="664">
        <v>1299127</v>
      </c>
      <c r="S40" s="665"/>
      <c r="T40" s="665"/>
      <c r="U40" s="665"/>
      <c r="V40" s="665"/>
      <c r="W40" s="665"/>
      <c r="X40" s="665"/>
      <c r="Y40" s="666"/>
      <c r="Z40" s="691">
        <v>5.3</v>
      </c>
      <c r="AA40" s="691"/>
      <c r="AB40" s="691"/>
      <c r="AC40" s="691"/>
      <c r="AD40" s="692" t="s">
        <v>127</v>
      </c>
      <c r="AE40" s="692"/>
      <c r="AF40" s="692"/>
      <c r="AG40" s="692"/>
      <c r="AH40" s="692"/>
      <c r="AI40" s="692"/>
      <c r="AJ40" s="692"/>
      <c r="AK40" s="692"/>
      <c r="AL40" s="667" t="s">
        <v>127</v>
      </c>
      <c r="AM40" s="668"/>
      <c r="AN40" s="668"/>
      <c r="AO40" s="693"/>
      <c r="AQ40" s="699" t="s">
        <v>340</v>
      </c>
      <c r="AR40" s="700"/>
      <c r="AS40" s="700"/>
      <c r="AT40" s="700"/>
      <c r="AU40" s="700"/>
      <c r="AV40" s="700"/>
      <c r="AW40" s="700"/>
      <c r="AX40" s="700"/>
      <c r="AY40" s="701"/>
      <c r="AZ40" s="664">
        <v>42690</v>
      </c>
      <c r="BA40" s="665"/>
      <c r="BB40" s="665"/>
      <c r="BC40" s="665"/>
      <c r="BD40" s="675"/>
      <c r="BE40" s="675"/>
      <c r="BF40" s="702"/>
      <c r="BG40" s="707" t="s">
        <v>341</v>
      </c>
      <c r="BH40" s="708"/>
      <c r="BI40" s="708"/>
      <c r="BJ40" s="708"/>
      <c r="BK40" s="708"/>
      <c r="BL40" s="364"/>
      <c r="BM40" s="703" t="s">
        <v>342</v>
      </c>
      <c r="BN40" s="703"/>
      <c r="BO40" s="703"/>
      <c r="BP40" s="703"/>
      <c r="BQ40" s="703"/>
      <c r="BR40" s="703"/>
      <c r="BS40" s="703"/>
      <c r="BT40" s="703"/>
      <c r="BU40" s="704"/>
      <c r="BV40" s="664">
        <v>94</v>
      </c>
      <c r="BW40" s="665"/>
      <c r="BX40" s="665"/>
      <c r="BY40" s="665"/>
      <c r="BZ40" s="665"/>
      <c r="CA40" s="665"/>
      <c r="CB40" s="705"/>
      <c r="CD40" s="706" t="s">
        <v>343</v>
      </c>
      <c r="CE40" s="703"/>
      <c r="CF40" s="703"/>
      <c r="CG40" s="703"/>
      <c r="CH40" s="703"/>
      <c r="CI40" s="703"/>
      <c r="CJ40" s="703"/>
      <c r="CK40" s="703"/>
      <c r="CL40" s="703"/>
      <c r="CM40" s="703"/>
      <c r="CN40" s="703"/>
      <c r="CO40" s="703"/>
      <c r="CP40" s="703"/>
      <c r="CQ40" s="704"/>
      <c r="CR40" s="664">
        <v>415735</v>
      </c>
      <c r="CS40" s="665"/>
      <c r="CT40" s="665"/>
      <c r="CU40" s="665"/>
      <c r="CV40" s="665"/>
      <c r="CW40" s="665"/>
      <c r="CX40" s="665"/>
      <c r="CY40" s="666"/>
      <c r="CZ40" s="667">
        <v>1.8</v>
      </c>
      <c r="DA40" s="677"/>
      <c r="DB40" s="677"/>
      <c r="DC40" s="678"/>
      <c r="DD40" s="670">
        <v>110835</v>
      </c>
      <c r="DE40" s="665"/>
      <c r="DF40" s="665"/>
      <c r="DG40" s="665"/>
      <c r="DH40" s="665"/>
      <c r="DI40" s="665"/>
      <c r="DJ40" s="665"/>
      <c r="DK40" s="666"/>
      <c r="DL40" s="670">
        <v>78159</v>
      </c>
      <c r="DM40" s="665"/>
      <c r="DN40" s="665"/>
      <c r="DO40" s="665"/>
      <c r="DP40" s="665"/>
      <c r="DQ40" s="665"/>
      <c r="DR40" s="665"/>
      <c r="DS40" s="665"/>
      <c r="DT40" s="665"/>
      <c r="DU40" s="665"/>
      <c r="DV40" s="666"/>
      <c r="DW40" s="667">
        <v>0.6</v>
      </c>
      <c r="DX40" s="677"/>
      <c r="DY40" s="677"/>
      <c r="DZ40" s="677"/>
      <c r="EA40" s="677"/>
      <c r="EB40" s="677"/>
      <c r="EC40" s="698"/>
    </row>
    <row r="41" spans="2:133" ht="11.25" customHeight="1" x14ac:dyDescent="0.15">
      <c r="B41" s="661" t="s">
        <v>344</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127</v>
      </c>
      <c r="AA41" s="691"/>
      <c r="AB41" s="691"/>
      <c r="AC41" s="691"/>
      <c r="AD41" s="692" t="s">
        <v>127</v>
      </c>
      <c r="AE41" s="692"/>
      <c r="AF41" s="692"/>
      <c r="AG41" s="692"/>
      <c r="AH41" s="692"/>
      <c r="AI41" s="692"/>
      <c r="AJ41" s="692"/>
      <c r="AK41" s="692"/>
      <c r="AL41" s="667" t="s">
        <v>127</v>
      </c>
      <c r="AM41" s="668"/>
      <c r="AN41" s="668"/>
      <c r="AO41" s="693"/>
      <c r="AQ41" s="699" t="s">
        <v>345</v>
      </c>
      <c r="AR41" s="700"/>
      <c r="AS41" s="700"/>
      <c r="AT41" s="700"/>
      <c r="AU41" s="700"/>
      <c r="AV41" s="700"/>
      <c r="AW41" s="700"/>
      <c r="AX41" s="700"/>
      <c r="AY41" s="701"/>
      <c r="AZ41" s="664">
        <v>305640</v>
      </c>
      <c r="BA41" s="665"/>
      <c r="BB41" s="665"/>
      <c r="BC41" s="665"/>
      <c r="BD41" s="675"/>
      <c r="BE41" s="675"/>
      <c r="BF41" s="702"/>
      <c r="BG41" s="707"/>
      <c r="BH41" s="708"/>
      <c r="BI41" s="708"/>
      <c r="BJ41" s="708"/>
      <c r="BK41" s="708"/>
      <c r="BL41" s="364"/>
      <c r="BM41" s="703" t="s">
        <v>346</v>
      </c>
      <c r="BN41" s="703"/>
      <c r="BO41" s="703"/>
      <c r="BP41" s="703"/>
      <c r="BQ41" s="703"/>
      <c r="BR41" s="703"/>
      <c r="BS41" s="703"/>
      <c r="BT41" s="703"/>
      <c r="BU41" s="704"/>
      <c r="BV41" s="664" t="s">
        <v>127</v>
      </c>
      <c r="BW41" s="665"/>
      <c r="BX41" s="665"/>
      <c r="BY41" s="665"/>
      <c r="BZ41" s="665"/>
      <c r="CA41" s="665"/>
      <c r="CB41" s="705"/>
      <c r="CD41" s="706" t="s">
        <v>347</v>
      </c>
      <c r="CE41" s="703"/>
      <c r="CF41" s="703"/>
      <c r="CG41" s="703"/>
      <c r="CH41" s="703"/>
      <c r="CI41" s="703"/>
      <c r="CJ41" s="703"/>
      <c r="CK41" s="703"/>
      <c r="CL41" s="703"/>
      <c r="CM41" s="703"/>
      <c r="CN41" s="703"/>
      <c r="CO41" s="703"/>
      <c r="CP41" s="703"/>
      <c r="CQ41" s="704"/>
      <c r="CR41" s="664" t="s">
        <v>127</v>
      </c>
      <c r="CS41" s="675"/>
      <c r="CT41" s="675"/>
      <c r="CU41" s="675"/>
      <c r="CV41" s="675"/>
      <c r="CW41" s="675"/>
      <c r="CX41" s="675"/>
      <c r="CY41" s="676"/>
      <c r="CZ41" s="667" t="s">
        <v>127</v>
      </c>
      <c r="DA41" s="677"/>
      <c r="DB41" s="677"/>
      <c r="DC41" s="678"/>
      <c r="DD41" s="670" t="s">
        <v>127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348</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127</v>
      </c>
      <c r="AA42" s="691"/>
      <c r="AB42" s="691"/>
      <c r="AC42" s="691"/>
      <c r="AD42" s="692" t="s">
        <v>127</v>
      </c>
      <c r="AE42" s="692"/>
      <c r="AF42" s="692"/>
      <c r="AG42" s="692"/>
      <c r="AH42" s="692"/>
      <c r="AI42" s="692"/>
      <c r="AJ42" s="692"/>
      <c r="AK42" s="692"/>
      <c r="AL42" s="667" t="s">
        <v>127</v>
      </c>
      <c r="AM42" s="668"/>
      <c r="AN42" s="668"/>
      <c r="AO42" s="693"/>
      <c r="AQ42" s="711" t="s">
        <v>349</v>
      </c>
      <c r="AR42" s="712"/>
      <c r="AS42" s="712"/>
      <c r="AT42" s="712"/>
      <c r="AU42" s="712"/>
      <c r="AV42" s="712"/>
      <c r="AW42" s="712"/>
      <c r="AX42" s="712"/>
      <c r="AY42" s="713"/>
      <c r="AZ42" s="644">
        <v>1396746</v>
      </c>
      <c r="BA42" s="679"/>
      <c r="BB42" s="679"/>
      <c r="BC42" s="679"/>
      <c r="BD42" s="645"/>
      <c r="BE42" s="645"/>
      <c r="BF42" s="694"/>
      <c r="BG42" s="709"/>
      <c r="BH42" s="710"/>
      <c r="BI42" s="710"/>
      <c r="BJ42" s="710"/>
      <c r="BK42" s="710"/>
      <c r="BL42" s="365"/>
      <c r="BM42" s="695" t="s">
        <v>350</v>
      </c>
      <c r="BN42" s="695"/>
      <c r="BO42" s="695"/>
      <c r="BP42" s="695"/>
      <c r="BQ42" s="695"/>
      <c r="BR42" s="695"/>
      <c r="BS42" s="695"/>
      <c r="BT42" s="695"/>
      <c r="BU42" s="696"/>
      <c r="BV42" s="644">
        <v>342</v>
      </c>
      <c r="BW42" s="679"/>
      <c r="BX42" s="679"/>
      <c r="BY42" s="679"/>
      <c r="BZ42" s="679"/>
      <c r="CA42" s="679"/>
      <c r="CB42" s="697"/>
      <c r="CD42" s="661" t="s">
        <v>351</v>
      </c>
      <c r="CE42" s="662"/>
      <c r="CF42" s="662"/>
      <c r="CG42" s="662"/>
      <c r="CH42" s="662"/>
      <c r="CI42" s="662"/>
      <c r="CJ42" s="662"/>
      <c r="CK42" s="662"/>
      <c r="CL42" s="662"/>
      <c r="CM42" s="662"/>
      <c r="CN42" s="662"/>
      <c r="CO42" s="662"/>
      <c r="CP42" s="662"/>
      <c r="CQ42" s="663"/>
      <c r="CR42" s="664">
        <v>2871401</v>
      </c>
      <c r="CS42" s="675"/>
      <c r="CT42" s="675"/>
      <c r="CU42" s="675"/>
      <c r="CV42" s="675"/>
      <c r="CW42" s="675"/>
      <c r="CX42" s="675"/>
      <c r="CY42" s="676"/>
      <c r="CZ42" s="667">
        <v>12.3</v>
      </c>
      <c r="DA42" s="677"/>
      <c r="DB42" s="677"/>
      <c r="DC42" s="678"/>
      <c r="DD42" s="670">
        <v>810564</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352</v>
      </c>
      <c r="C43" s="662"/>
      <c r="D43" s="662"/>
      <c r="E43" s="662"/>
      <c r="F43" s="662"/>
      <c r="G43" s="662"/>
      <c r="H43" s="662"/>
      <c r="I43" s="662"/>
      <c r="J43" s="662"/>
      <c r="K43" s="662"/>
      <c r="L43" s="662"/>
      <c r="M43" s="662"/>
      <c r="N43" s="662"/>
      <c r="O43" s="662"/>
      <c r="P43" s="662"/>
      <c r="Q43" s="663"/>
      <c r="R43" s="664">
        <v>459827</v>
      </c>
      <c r="S43" s="665"/>
      <c r="T43" s="665"/>
      <c r="U43" s="665"/>
      <c r="V43" s="665"/>
      <c r="W43" s="665"/>
      <c r="X43" s="665"/>
      <c r="Y43" s="666"/>
      <c r="Z43" s="691">
        <v>1.9</v>
      </c>
      <c r="AA43" s="691"/>
      <c r="AB43" s="691"/>
      <c r="AC43" s="691"/>
      <c r="AD43" s="692" t="s">
        <v>127</v>
      </c>
      <c r="AE43" s="692"/>
      <c r="AF43" s="692"/>
      <c r="AG43" s="692"/>
      <c r="AH43" s="692"/>
      <c r="AI43" s="692"/>
      <c r="AJ43" s="692"/>
      <c r="AK43" s="692"/>
      <c r="AL43" s="667" t="s">
        <v>127</v>
      </c>
      <c r="AM43" s="668"/>
      <c r="AN43" s="668"/>
      <c r="AO43" s="693"/>
      <c r="BV43" s="219"/>
      <c r="BW43" s="219"/>
      <c r="BX43" s="219"/>
      <c r="BY43" s="219"/>
      <c r="BZ43" s="219"/>
      <c r="CA43" s="219"/>
      <c r="CB43" s="219"/>
      <c r="CD43" s="661" t="s">
        <v>353</v>
      </c>
      <c r="CE43" s="662"/>
      <c r="CF43" s="662"/>
      <c r="CG43" s="662"/>
      <c r="CH43" s="662"/>
      <c r="CI43" s="662"/>
      <c r="CJ43" s="662"/>
      <c r="CK43" s="662"/>
      <c r="CL43" s="662"/>
      <c r="CM43" s="662"/>
      <c r="CN43" s="662"/>
      <c r="CO43" s="662"/>
      <c r="CP43" s="662"/>
      <c r="CQ43" s="663"/>
      <c r="CR43" s="664">
        <v>82776</v>
      </c>
      <c r="CS43" s="675"/>
      <c r="CT43" s="675"/>
      <c r="CU43" s="675"/>
      <c r="CV43" s="675"/>
      <c r="CW43" s="675"/>
      <c r="CX43" s="675"/>
      <c r="CY43" s="676"/>
      <c r="CZ43" s="667">
        <v>0.4</v>
      </c>
      <c r="DA43" s="677"/>
      <c r="DB43" s="677"/>
      <c r="DC43" s="678"/>
      <c r="DD43" s="670">
        <v>82776</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354</v>
      </c>
      <c r="C44" s="642"/>
      <c r="D44" s="642"/>
      <c r="E44" s="642"/>
      <c r="F44" s="642"/>
      <c r="G44" s="642"/>
      <c r="H44" s="642"/>
      <c r="I44" s="642"/>
      <c r="J44" s="642"/>
      <c r="K44" s="642"/>
      <c r="L44" s="642"/>
      <c r="M44" s="642"/>
      <c r="N44" s="642"/>
      <c r="O44" s="642"/>
      <c r="P44" s="642"/>
      <c r="Q44" s="643"/>
      <c r="R44" s="644">
        <v>24647240</v>
      </c>
      <c r="S44" s="679"/>
      <c r="T44" s="679"/>
      <c r="U44" s="679"/>
      <c r="V44" s="679"/>
      <c r="W44" s="679"/>
      <c r="X44" s="679"/>
      <c r="Y44" s="680"/>
      <c r="Z44" s="681">
        <v>100</v>
      </c>
      <c r="AA44" s="681"/>
      <c r="AB44" s="681"/>
      <c r="AC44" s="681"/>
      <c r="AD44" s="682">
        <v>13201711</v>
      </c>
      <c r="AE44" s="682"/>
      <c r="AF44" s="682"/>
      <c r="AG44" s="682"/>
      <c r="AH44" s="682"/>
      <c r="AI44" s="682"/>
      <c r="AJ44" s="682"/>
      <c r="AK44" s="682"/>
      <c r="AL44" s="647">
        <v>100</v>
      </c>
      <c r="AM44" s="683"/>
      <c r="AN44" s="683"/>
      <c r="AO44" s="684"/>
      <c r="CD44" s="685" t="s">
        <v>301</v>
      </c>
      <c r="CE44" s="686"/>
      <c r="CF44" s="661" t="s">
        <v>355</v>
      </c>
      <c r="CG44" s="662"/>
      <c r="CH44" s="662"/>
      <c r="CI44" s="662"/>
      <c r="CJ44" s="662"/>
      <c r="CK44" s="662"/>
      <c r="CL44" s="662"/>
      <c r="CM44" s="662"/>
      <c r="CN44" s="662"/>
      <c r="CO44" s="662"/>
      <c r="CP44" s="662"/>
      <c r="CQ44" s="663"/>
      <c r="CR44" s="664">
        <v>2860226</v>
      </c>
      <c r="CS44" s="665"/>
      <c r="CT44" s="665"/>
      <c r="CU44" s="665"/>
      <c r="CV44" s="665"/>
      <c r="CW44" s="665"/>
      <c r="CX44" s="665"/>
      <c r="CY44" s="666"/>
      <c r="CZ44" s="667">
        <v>12.3</v>
      </c>
      <c r="DA44" s="668"/>
      <c r="DB44" s="668"/>
      <c r="DC44" s="669"/>
      <c r="DD44" s="670">
        <v>810564</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356</v>
      </c>
      <c r="CG45" s="662"/>
      <c r="CH45" s="662"/>
      <c r="CI45" s="662"/>
      <c r="CJ45" s="662"/>
      <c r="CK45" s="662"/>
      <c r="CL45" s="662"/>
      <c r="CM45" s="662"/>
      <c r="CN45" s="662"/>
      <c r="CO45" s="662"/>
      <c r="CP45" s="662"/>
      <c r="CQ45" s="663"/>
      <c r="CR45" s="664">
        <v>1761010</v>
      </c>
      <c r="CS45" s="675"/>
      <c r="CT45" s="675"/>
      <c r="CU45" s="675"/>
      <c r="CV45" s="675"/>
      <c r="CW45" s="675"/>
      <c r="CX45" s="675"/>
      <c r="CY45" s="676"/>
      <c r="CZ45" s="667">
        <v>7.6</v>
      </c>
      <c r="DA45" s="677"/>
      <c r="DB45" s="677"/>
      <c r="DC45" s="678"/>
      <c r="DD45" s="670">
        <v>359241</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358</v>
      </c>
      <c r="CG46" s="662"/>
      <c r="CH46" s="662"/>
      <c r="CI46" s="662"/>
      <c r="CJ46" s="662"/>
      <c r="CK46" s="662"/>
      <c r="CL46" s="662"/>
      <c r="CM46" s="662"/>
      <c r="CN46" s="662"/>
      <c r="CO46" s="662"/>
      <c r="CP46" s="662"/>
      <c r="CQ46" s="663"/>
      <c r="CR46" s="664">
        <v>814978</v>
      </c>
      <c r="CS46" s="665"/>
      <c r="CT46" s="665"/>
      <c r="CU46" s="665"/>
      <c r="CV46" s="665"/>
      <c r="CW46" s="665"/>
      <c r="CX46" s="665"/>
      <c r="CY46" s="666"/>
      <c r="CZ46" s="667">
        <v>3.5</v>
      </c>
      <c r="DA46" s="668"/>
      <c r="DB46" s="668"/>
      <c r="DC46" s="669"/>
      <c r="DD46" s="670">
        <v>415307</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359</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360</v>
      </c>
      <c r="CG47" s="662"/>
      <c r="CH47" s="662"/>
      <c r="CI47" s="662"/>
      <c r="CJ47" s="662"/>
      <c r="CK47" s="662"/>
      <c r="CL47" s="662"/>
      <c r="CM47" s="662"/>
      <c r="CN47" s="662"/>
      <c r="CO47" s="662"/>
      <c r="CP47" s="662"/>
      <c r="CQ47" s="663"/>
      <c r="CR47" s="664">
        <v>11175</v>
      </c>
      <c r="CS47" s="675"/>
      <c r="CT47" s="675"/>
      <c r="CU47" s="675"/>
      <c r="CV47" s="675"/>
      <c r="CW47" s="675"/>
      <c r="CX47" s="675"/>
      <c r="CY47" s="676"/>
      <c r="CZ47" s="667">
        <v>0</v>
      </c>
      <c r="DA47" s="677"/>
      <c r="DB47" s="677"/>
      <c r="DC47" s="678"/>
      <c r="DD47" s="670" t="s">
        <v>127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361</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362</v>
      </c>
      <c r="CG48" s="662"/>
      <c r="CH48" s="662"/>
      <c r="CI48" s="662"/>
      <c r="CJ48" s="662"/>
      <c r="CK48" s="662"/>
      <c r="CL48" s="662"/>
      <c r="CM48" s="662"/>
      <c r="CN48" s="662"/>
      <c r="CO48" s="662"/>
      <c r="CP48" s="662"/>
      <c r="CQ48" s="663"/>
      <c r="CR48" s="664" t="s">
        <v>127</v>
      </c>
      <c r="CS48" s="665"/>
      <c r="CT48" s="665"/>
      <c r="CU48" s="665"/>
      <c r="CV48" s="665"/>
      <c r="CW48" s="665"/>
      <c r="CX48" s="665"/>
      <c r="CY48" s="666"/>
      <c r="CZ48" s="667" t="s">
        <v>127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363</v>
      </c>
      <c r="CE49" s="642"/>
      <c r="CF49" s="642"/>
      <c r="CG49" s="642"/>
      <c r="CH49" s="642"/>
      <c r="CI49" s="642"/>
      <c r="CJ49" s="642"/>
      <c r="CK49" s="642"/>
      <c r="CL49" s="642"/>
      <c r="CM49" s="642"/>
      <c r="CN49" s="642"/>
      <c r="CO49" s="642"/>
      <c r="CP49" s="642"/>
      <c r="CQ49" s="643"/>
      <c r="CR49" s="644">
        <v>23279950</v>
      </c>
      <c r="CS49" s="645"/>
      <c r="CT49" s="645"/>
      <c r="CU49" s="645"/>
      <c r="CV49" s="645"/>
      <c r="CW49" s="645"/>
      <c r="CX49" s="645"/>
      <c r="CY49" s="646"/>
      <c r="CZ49" s="647">
        <v>100</v>
      </c>
      <c r="DA49" s="648"/>
      <c r="DB49" s="648"/>
      <c r="DC49" s="649"/>
      <c r="DD49" s="650">
        <v>14817468</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o2enXfTKyAFi6Ea/jOMLhm67JnTMYYJjv8GRFYf6hW2eT4z+Xttx1mmjaox55lcyOVlZmhPp4/h/bwxK9bK26g==" saltValue="eMusEdi+XcZr68nhkfJN/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364</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365</v>
      </c>
      <c r="DK2" s="1156"/>
      <c r="DL2" s="1156"/>
      <c r="DM2" s="1156"/>
      <c r="DN2" s="1156"/>
      <c r="DO2" s="1157"/>
      <c r="DP2" s="224"/>
      <c r="DQ2" s="1155" t="s">
        <v>366</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369</v>
      </c>
      <c r="B5" s="1060"/>
      <c r="C5" s="1060"/>
      <c r="D5" s="1060"/>
      <c r="E5" s="1060"/>
      <c r="F5" s="1060"/>
      <c r="G5" s="1060"/>
      <c r="H5" s="1060"/>
      <c r="I5" s="1060"/>
      <c r="J5" s="1060"/>
      <c r="K5" s="1060"/>
      <c r="L5" s="1060"/>
      <c r="M5" s="1060"/>
      <c r="N5" s="1060"/>
      <c r="O5" s="1060"/>
      <c r="P5" s="1061"/>
      <c r="Q5" s="1065" t="s">
        <v>370</v>
      </c>
      <c r="R5" s="1066"/>
      <c r="S5" s="1066"/>
      <c r="T5" s="1066"/>
      <c r="U5" s="1067"/>
      <c r="V5" s="1065" t="s">
        <v>371</v>
      </c>
      <c r="W5" s="1066"/>
      <c r="X5" s="1066"/>
      <c r="Y5" s="1066"/>
      <c r="Z5" s="1067"/>
      <c r="AA5" s="1065" t="s">
        <v>372</v>
      </c>
      <c r="AB5" s="1066"/>
      <c r="AC5" s="1066"/>
      <c r="AD5" s="1066"/>
      <c r="AE5" s="1066"/>
      <c r="AF5" s="1158" t="s">
        <v>373</v>
      </c>
      <c r="AG5" s="1066"/>
      <c r="AH5" s="1066"/>
      <c r="AI5" s="1066"/>
      <c r="AJ5" s="1079"/>
      <c r="AK5" s="1066" t="s">
        <v>374</v>
      </c>
      <c r="AL5" s="1066"/>
      <c r="AM5" s="1066"/>
      <c r="AN5" s="1066"/>
      <c r="AO5" s="1067"/>
      <c r="AP5" s="1065" t="s">
        <v>375</v>
      </c>
      <c r="AQ5" s="1066"/>
      <c r="AR5" s="1066"/>
      <c r="AS5" s="1066"/>
      <c r="AT5" s="1067"/>
      <c r="AU5" s="1065" t="s">
        <v>376</v>
      </c>
      <c r="AV5" s="1066"/>
      <c r="AW5" s="1066"/>
      <c r="AX5" s="1066"/>
      <c r="AY5" s="1079"/>
      <c r="AZ5" s="228"/>
      <c r="BA5" s="228"/>
      <c r="BB5" s="228"/>
      <c r="BC5" s="228"/>
      <c r="BD5" s="228"/>
      <c r="BE5" s="229"/>
      <c r="BF5" s="229"/>
      <c r="BG5" s="229"/>
      <c r="BH5" s="229"/>
      <c r="BI5" s="229"/>
      <c r="BJ5" s="229"/>
      <c r="BK5" s="229"/>
      <c r="BL5" s="229"/>
      <c r="BM5" s="229"/>
      <c r="BN5" s="229"/>
      <c r="BO5" s="229"/>
      <c r="BP5" s="229"/>
      <c r="BQ5" s="1059" t="s">
        <v>377</v>
      </c>
      <c r="BR5" s="1060"/>
      <c r="BS5" s="1060"/>
      <c r="BT5" s="1060"/>
      <c r="BU5" s="1060"/>
      <c r="BV5" s="1060"/>
      <c r="BW5" s="1060"/>
      <c r="BX5" s="1060"/>
      <c r="BY5" s="1060"/>
      <c r="BZ5" s="1060"/>
      <c r="CA5" s="1060"/>
      <c r="CB5" s="1060"/>
      <c r="CC5" s="1060"/>
      <c r="CD5" s="1060"/>
      <c r="CE5" s="1060"/>
      <c r="CF5" s="1060"/>
      <c r="CG5" s="1061"/>
      <c r="CH5" s="1065" t="s">
        <v>378</v>
      </c>
      <c r="CI5" s="1066"/>
      <c r="CJ5" s="1066"/>
      <c r="CK5" s="1066"/>
      <c r="CL5" s="1067"/>
      <c r="CM5" s="1065" t="s">
        <v>379</v>
      </c>
      <c r="CN5" s="1066"/>
      <c r="CO5" s="1066"/>
      <c r="CP5" s="1066"/>
      <c r="CQ5" s="1067"/>
      <c r="CR5" s="1065" t="s">
        <v>380</v>
      </c>
      <c r="CS5" s="1066"/>
      <c r="CT5" s="1066"/>
      <c r="CU5" s="1066"/>
      <c r="CV5" s="1067"/>
      <c r="CW5" s="1065" t="s">
        <v>381</v>
      </c>
      <c r="CX5" s="1066"/>
      <c r="CY5" s="1066"/>
      <c r="CZ5" s="1066"/>
      <c r="DA5" s="1067"/>
      <c r="DB5" s="1065" t="s">
        <v>382</v>
      </c>
      <c r="DC5" s="1066"/>
      <c r="DD5" s="1066"/>
      <c r="DE5" s="1066"/>
      <c r="DF5" s="1067"/>
      <c r="DG5" s="1148" t="s">
        <v>383</v>
      </c>
      <c r="DH5" s="1149"/>
      <c r="DI5" s="1149"/>
      <c r="DJ5" s="1149"/>
      <c r="DK5" s="1150"/>
      <c r="DL5" s="1148" t="s">
        <v>384</v>
      </c>
      <c r="DM5" s="1149"/>
      <c r="DN5" s="1149"/>
      <c r="DO5" s="1149"/>
      <c r="DP5" s="1150"/>
      <c r="DQ5" s="1065" t="s">
        <v>385</v>
      </c>
      <c r="DR5" s="1066"/>
      <c r="DS5" s="1066"/>
      <c r="DT5" s="1066"/>
      <c r="DU5" s="1067"/>
      <c r="DV5" s="1065" t="s">
        <v>376</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386</v>
      </c>
      <c r="C7" s="1112"/>
      <c r="D7" s="1112"/>
      <c r="E7" s="1112"/>
      <c r="F7" s="1112"/>
      <c r="G7" s="1112"/>
      <c r="H7" s="1112"/>
      <c r="I7" s="1112"/>
      <c r="J7" s="1112"/>
      <c r="K7" s="1112"/>
      <c r="L7" s="1112"/>
      <c r="M7" s="1112"/>
      <c r="N7" s="1112"/>
      <c r="O7" s="1112"/>
      <c r="P7" s="1113"/>
      <c r="Q7" s="1166">
        <v>24701</v>
      </c>
      <c r="R7" s="1167"/>
      <c r="S7" s="1167"/>
      <c r="T7" s="1167"/>
      <c r="U7" s="1167"/>
      <c r="V7" s="1167">
        <v>23333</v>
      </c>
      <c r="W7" s="1167"/>
      <c r="X7" s="1167"/>
      <c r="Y7" s="1167"/>
      <c r="Z7" s="1167"/>
      <c r="AA7" s="1167">
        <v>1367</v>
      </c>
      <c r="AB7" s="1167"/>
      <c r="AC7" s="1167"/>
      <c r="AD7" s="1167"/>
      <c r="AE7" s="1168"/>
      <c r="AF7" s="1169">
        <v>922</v>
      </c>
      <c r="AG7" s="1170"/>
      <c r="AH7" s="1170"/>
      <c r="AI7" s="1170"/>
      <c r="AJ7" s="1171"/>
      <c r="AK7" s="1172">
        <v>195</v>
      </c>
      <c r="AL7" s="1173"/>
      <c r="AM7" s="1173"/>
      <c r="AN7" s="1173"/>
      <c r="AO7" s="1173"/>
      <c r="AP7" s="1173">
        <v>20729</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387</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388</v>
      </c>
      <c r="B23" s="1001" t="s">
        <v>389</v>
      </c>
      <c r="C23" s="1002"/>
      <c r="D23" s="1002"/>
      <c r="E23" s="1002"/>
      <c r="F23" s="1002"/>
      <c r="G23" s="1002"/>
      <c r="H23" s="1002"/>
      <c r="I23" s="1002"/>
      <c r="J23" s="1002"/>
      <c r="K23" s="1002"/>
      <c r="L23" s="1002"/>
      <c r="M23" s="1002"/>
      <c r="N23" s="1002"/>
      <c r="O23" s="1002"/>
      <c r="P23" s="1012"/>
      <c r="Q23" s="1131">
        <v>24647</v>
      </c>
      <c r="R23" s="1125"/>
      <c r="S23" s="1125"/>
      <c r="T23" s="1125"/>
      <c r="U23" s="1125"/>
      <c r="V23" s="1125">
        <v>23280</v>
      </c>
      <c r="W23" s="1125"/>
      <c r="X23" s="1125"/>
      <c r="Y23" s="1125"/>
      <c r="Z23" s="1125"/>
      <c r="AA23" s="1125">
        <v>1367</v>
      </c>
      <c r="AB23" s="1125"/>
      <c r="AC23" s="1125"/>
      <c r="AD23" s="1125"/>
      <c r="AE23" s="1132"/>
      <c r="AF23" s="1133">
        <v>922</v>
      </c>
      <c r="AG23" s="1125"/>
      <c r="AH23" s="1125"/>
      <c r="AI23" s="1125"/>
      <c r="AJ23" s="1134"/>
      <c r="AK23" s="1135"/>
      <c r="AL23" s="1136"/>
      <c r="AM23" s="1136"/>
      <c r="AN23" s="1136"/>
      <c r="AO23" s="1136"/>
      <c r="AP23" s="1125">
        <v>20729</v>
      </c>
      <c r="AQ23" s="1125"/>
      <c r="AR23" s="1125"/>
      <c r="AS23" s="1125"/>
      <c r="AT23" s="1125"/>
      <c r="AU23" s="1126"/>
      <c r="AV23" s="1126"/>
      <c r="AW23" s="1126"/>
      <c r="AX23" s="1126"/>
      <c r="AY23" s="1127"/>
      <c r="AZ23" s="1128" t="s">
        <v>390</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391</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392</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369</v>
      </c>
      <c r="B26" s="1060"/>
      <c r="C26" s="1060"/>
      <c r="D26" s="1060"/>
      <c r="E26" s="1060"/>
      <c r="F26" s="1060"/>
      <c r="G26" s="1060"/>
      <c r="H26" s="1060"/>
      <c r="I26" s="1060"/>
      <c r="J26" s="1060"/>
      <c r="K26" s="1060"/>
      <c r="L26" s="1060"/>
      <c r="M26" s="1060"/>
      <c r="N26" s="1060"/>
      <c r="O26" s="1060"/>
      <c r="P26" s="1061"/>
      <c r="Q26" s="1065" t="s">
        <v>393</v>
      </c>
      <c r="R26" s="1066"/>
      <c r="S26" s="1066"/>
      <c r="T26" s="1066"/>
      <c r="U26" s="1067"/>
      <c r="V26" s="1065" t="s">
        <v>394</v>
      </c>
      <c r="W26" s="1066"/>
      <c r="X26" s="1066"/>
      <c r="Y26" s="1066"/>
      <c r="Z26" s="1067"/>
      <c r="AA26" s="1065" t="s">
        <v>395</v>
      </c>
      <c r="AB26" s="1066"/>
      <c r="AC26" s="1066"/>
      <c r="AD26" s="1066"/>
      <c r="AE26" s="1066"/>
      <c r="AF26" s="1119" t="s">
        <v>396</v>
      </c>
      <c r="AG26" s="1072"/>
      <c r="AH26" s="1072"/>
      <c r="AI26" s="1072"/>
      <c r="AJ26" s="1120"/>
      <c r="AK26" s="1066" t="s">
        <v>397</v>
      </c>
      <c r="AL26" s="1066"/>
      <c r="AM26" s="1066"/>
      <c r="AN26" s="1066"/>
      <c r="AO26" s="1067"/>
      <c r="AP26" s="1065" t="s">
        <v>398</v>
      </c>
      <c r="AQ26" s="1066"/>
      <c r="AR26" s="1066"/>
      <c r="AS26" s="1066"/>
      <c r="AT26" s="1067"/>
      <c r="AU26" s="1065" t="s">
        <v>399</v>
      </c>
      <c r="AV26" s="1066"/>
      <c r="AW26" s="1066"/>
      <c r="AX26" s="1066"/>
      <c r="AY26" s="1067"/>
      <c r="AZ26" s="1065" t="s">
        <v>400</v>
      </c>
      <c r="BA26" s="1066"/>
      <c r="BB26" s="1066"/>
      <c r="BC26" s="1066"/>
      <c r="BD26" s="1067"/>
      <c r="BE26" s="1065" t="s">
        <v>376</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401</v>
      </c>
      <c r="C28" s="1112"/>
      <c r="D28" s="1112"/>
      <c r="E28" s="1112"/>
      <c r="F28" s="1112"/>
      <c r="G28" s="1112"/>
      <c r="H28" s="1112"/>
      <c r="I28" s="1112"/>
      <c r="J28" s="1112"/>
      <c r="K28" s="1112"/>
      <c r="L28" s="1112"/>
      <c r="M28" s="1112"/>
      <c r="N28" s="1112"/>
      <c r="O28" s="1112"/>
      <c r="P28" s="1113"/>
      <c r="Q28" s="1114">
        <v>4374</v>
      </c>
      <c r="R28" s="1115"/>
      <c r="S28" s="1115"/>
      <c r="T28" s="1115"/>
      <c r="U28" s="1115"/>
      <c r="V28" s="1115">
        <v>4324</v>
      </c>
      <c r="W28" s="1115"/>
      <c r="X28" s="1115"/>
      <c r="Y28" s="1115"/>
      <c r="Z28" s="1115"/>
      <c r="AA28" s="1115">
        <v>50</v>
      </c>
      <c r="AB28" s="1115"/>
      <c r="AC28" s="1115"/>
      <c r="AD28" s="1115"/>
      <c r="AE28" s="1116"/>
      <c r="AF28" s="1117">
        <v>50</v>
      </c>
      <c r="AG28" s="1115"/>
      <c r="AH28" s="1115"/>
      <c r="AI28" s="1115"/>
      <c r="AJ28" s="1118"/>
      <c r="AK28" s="1106">
        <v>306</v>
      </c>
      <c r="AL28" s="1107"/>
      <c r="AM28" s="1107"/>
      <c r="AN28" s="1107"/>
      <c r="AO28" s="1107"/>
      <c r="AP28" s="1107" t="s">
        <v>589</v>
      </c>
      <c r="AQ28" s="1107"/>
      <c r="AR28" s="1107"/>
      <c r="AS28" s="1107"/>
      <c r="AT28" s="1107"/>
      <c r="AU28" s="1107" t="s">
        <v>589</v>
      </c>
      <c r="AV28" s="1107"/>
      <c r="AW28" s="1107"/>
      <c r="AX28" s="1107"/>
      <c r="AY28" s="1107"/>
      <c r="AZ28" s="1108"/>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402</v>
      </c>
      <c r="C29" s="1095"/>
      <c r="D29" s="1095"/>
      <c r="E29" s="1095"/>
      <c r="F29" s="1095"/>
      <c r="G29" s="1095"/>
      <c r="H29" s="1095"/>
      <c r="I29" s="1095"/>
      <c r="J29" s="1095"/>
      <c r="K29" s="1095"/>
      <c r="L29" s="1095"/>
      <c r="M29" s="1095"/>
      <c r="N29" s="1095"/>
      <c r="O29" s="1095"/>
      <c r="P29" s="1096"/>
      <c r="Q29" s="1102">
        <v>5435</v>
      </c>
      <c r="R29" s="1103"/>
      <c r="S29" s="1103"/>
      <c r="T29" s="1103"/>
      <c r="U29" s="1103"/>
      <c r="V29" s="1103">
        <v>5276</v>
      </c>
      <c r="W29" s="1103"/>
      <c r="X29" s="1103"/>
      <c r="Y29" s="1103"/>
      <c r="Z29" s="1103"/>
      <c r="AA29" s="1103">
        <v>159</v>
      </c>
      <c r="AB29" s="1103"/>
      <c r="AC29" s="1103"/>
      <c r="AD29" s="1103"/>
      <c r="AE29" s="1104"/>
      <c r="AF29" s="1099">
        <v>159</v>
      </c>
      <c r="AG29" s="1100"/>
      <c r="AH29" s="1100"/>
      <c r="AI29" s="1100"/>
      <c r="AJ29" s="1101"/>
      <c r="AK29" s="1044">
        <v>778</v>
      </c>
      <c r="AL29" s="1035"/>
      <c r="AM29" s="1035"/>
      <c r="AN29" s="1035"/>
      <c r="AO29" s="1035"/>
      <c r="AP29" s="1035" t="s">
        <v>589</v>
      </c>
      <c r="AQ29" s="1035"/>
      <c r="AR29" s="1035"/>
      <c r="AS29" s="1035"/>
      <c r="AT29" s="1035"/>
      <c r="AU29" s="1035" t="s">
        <v>589</v>
      </c>
      <c r="AV29" s="1035"/>
      <c r="AW29" s="1035"/>
      <c r="AX29" s="1035"/>
      <c r="AY29" s="1035"/>
      <c r="AZ29" s="1105"/>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403</v>
      </c>
      <c r="C30" s="1095"/>
      <c r="D30" s="1095"/>
      <c r="E30" s="1095"/>
      <c r="F30" s="1095"/>
      <c r="G30" s="1095"/>
      <c r="H30" s="1095"/>
      <c r="I30" s="1095"/>
      <c r="J30" s="1095"/>
      <c r="K30" s="1095"/>
      <c r="L30" s="1095"/>
      <c r="M30" s="1095"/>
      <c r="N30" s="1095"/>
      <c r="O30" s="1095"/>
      <c r="P30" s="1096"/>
      <c r="Q30" s="1102">
        <v>877</v>
      </c>
      <c r="R30" s="1103"/>
      <c r="S30" s="1103"/>
      <c r="T30" s="1103"/>
      <c r="U30" s="1103"/>
      <c r="V30" s="1103">
        <v>868</v>
      </c>
      <c r="W30" s="1103"/>
      <c r="X30" s="1103"/>
      <c r="Y30" s="1103"/>
      <c r="Z30" s="1103"/>
      <c r="AA30" s="1103">
        <v>9</v>
      </c>
      <c r="AB30" s="1103"/>
      <c r="AC30" s="1103"/>
      <c r="AD30" s="1103"/>
      <c r="AE30" s="1104"/>
      <c r="AF30" s="1099">
        <v>9</v>
      </c>
      <c r="AG30" s="1100"/>
      <c r="AH30" s="1100"/>
      <c r="AI30" s="1100"/>
      <c r="AJ30" s="1101"/>
      <c r="AK30" s="1044">
        <v>132</v>
      </c>
      <c r="AL30" s="1035"/>
      <c r="AM30" s="1035"/>
      <c r="AN30" s="1035"/>
      <c r="AO30" s="1035"/>
      <c r="AP30" s="1035" t="s">
        <v>589</v>
      </c>
      <c r="AQ30" s="1035"/>
      <c r="AR30" s="1035"/>
      <c r="AS30" s="1035"/>
      <c r="AT30" s="1035"/>
      <c r="AU30" s="1035" t="s">
        <v>589</v>
      </c>
      <c r="AV30" s="1035"/>
      <c r="AW30" s="1035"/>
      <c r="AX30" s="1035"/>
      <c r="AY30" s="1035"/>
      <c r="AZ30" s="1105"/>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404</v>
      </c>
      <c r="C31" s="1095"/>
      <c r="D31" s="1095"/>
      <c r="E31" s="1095"/>
      <c r="F31" s="1095"/>
      <c r="G31" s="1095"/>
      <c r="H31" s="1095"/>
      <c r="I31" s="1095"/>
      <c r="J31" s="1095"/>
      <c r="K31" s="1095"/>
      <c r="L31" s="1095"/>
      <c r="M31" s="1095"/>
      <c r="N31" s="1095"/>
      <c r="O31" s="1095"/>
      <c r="P31" s="1096"/>
      <c r="Q31" s="1102">
        <v>1190</v>
      </c>
      <c r="R31" s="1103"/>
      <c r="S31" s="1103"/>
      <c r="T31" s="1103"/>
      <c r="U31" s="1103"/>
      <c r="V31" s="1103">
        <v>1058</v>
      </c>
      <c r="W31" s="1103"/>
      <c r="X31" s="1103"/>
      <c r="Y31" s="1103"/>
      <c r="Z31" s="1103"/>
      <c r="AA31" s="1103">
        <v>132</v>
      </c>
      <c r="AB31" s="1103"/>
      <c r="AC31" s="1103"/>
      <c r="AD31" s="1103"/>
      <c r="AE31" s="1104"/>
      <c r="AF31" s="1099">
        <v>950</v>
      </c>
      <c r="AG31" s="1100"/>
      <c r="AH31" s="1100"/>
      <c r="AI31" s="1100"/>
      <c r="AJ31" s="1101"/>
      <c r="AK31" s="1044">
        <v>43</v>
      </c>
      <c r="AL31" s="1035"/>
      <c r="AM31" s="1035"/>
      <c r="AN31" s="1035"/>
      <c r="AO31" s="1035"/>
      <c r="AP31" s="1035">
        <v>5308</v>
      </c>
      <c r="AQ31" s="1035"/>
      <c r="AR31" s="1035"/>
      <c r="AS31" s="1035"/>
      <c r="AT31" s="1035"/>
      <c r="AU31" s="1035">
        <v>101</v>
      </c>
      <c r="AV31" s="1035"/>
      <c r="AW31" s="1035"/>
      <c r="AX31" s="1035"/>
      <c r="AY31" s="1035"/>
      <c r="AZ31" s="1105" t="s">
        <v>589</v>
      </c>
      <c r="BA31" s="1105"/>
      <c r="BB31" s="1105"/>
      <c r="BC31" s="1105"/>
      <c r="BD31" s="1105"/>
      <c r="BE31" s="1036" t="s">
        <v>405</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406</v>
      </c>
      <c r="C32" s="1095"/>
      <c r="D32" s="1095"/>
      <c r="E32" s="1095"/>
      <c r="F32" s="1095"/>
      <c r="G32" s="1095"/>
      <c r="H32" s="1095"/>
      <c r="I32" s="1095"/>
      <c r="J32" s="1095"/>
      <c r="K32" s="1095"/>
      <c r="L32" s="1095"/>
      <c r="M32" s="1095"/>
      <c r="N32" s="1095"/>
      <c r="O32" s="1095"/>
      <c r="P32" s="1096"/>
      <c r="Q32" s="1102">
        <v>1798</v>
      </c>
      <c r="R32" s="1103"/>
      <c r="S32" s="1103"/>
      <c r="T32" s="1103"/>
      <c r="U32" s="1103"/>
      <c r="V32" s="1103">
        <v>1771</v>
      </c>
      <c r="W32" s="1103"/>
      <c r="X32" s="1103"/>
      <c r="Y32" s="1103"/>
      <c r="Z32" s="1103"/>
      <c r="AA32" s="1103">
        <v>28</v>
      </c>
      <c r="AB32" s="1103"/>
      <c r="AC32" s="1103"/>
      <c r="AD32" s="1103"/>
      <c r="AE32" s="1104"/>
      <c r="AF32" s="1099">
        <v>255</v>
      </c>
      <c r="AG32" s="1100"/>
      <c r="AH32" s="1100"/>
      <c r="AI32" s="1100"/>
      <c r="AJ32" s="1101"/>
      <c r="AK32" s="1044">
        <v>1000</v>
      </c>
      <c r="AL32" s="1035"/>
      <c r="AM32" s="1035"/>
      <c r="AN32" s="1035"/>
      <c r="AO32" s="1035"/>
      <c r="AP32" s="1035">
        <v>17043</v>
      </c>
      <c r="AQ32" s="1035"/>
      <c r="AR32" s="1035"/>
      <c r="AS32" s="1035"/>
      <c r="AT32" s="1035"/>
      <c r="AU32" s="1035">
        <v>13634</v>
      </c>
      <c r="AV32" s="1035"/>
      <c r="AW32" s="1035"/>
      <c r="AX32" s="1035"/>
      <c r="AY32" s="1035"/>
      <c r="AZ32" s="1105" t="s">
        <v>589</v>
      </c>
      <c r="BA32" s="1105"/>
      <c r="BB32" s="1105"/>
      <c r="BC32" s="1105"/>
      <c r="BD32" s="1105"/>
      <c r="BE32" s="1036" t="s">
        <v>405</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407</v>
      </c>
      <c r="C33" s="1095"/>
      <c r="D33" s="1095"/>
      <c r="E33" s="1095"/>
      <c r="F33" s="1095"/>
      <c r="G33" s="1095"/>
      <c r="H33" s="1095"/>
      <c r="I33" s="1095"/>
      <c r="J33" s="1095"/>
      <c r="K33" s="1095"/>
      <c r="L33" s="1095"/>
      <c r="M33" s="1095"/>
      <c r="N33" s="1095"/>
      <c r="O33" s="1095"/>
      <c r="P33" s="1096"/>
      <c r="Q33" s="1102">
        <v>533</v>
      </c>
      <c r="R33" s="1103"/>
      <c r="S33" s="1103"/>
      <c r="T33" s="1103"/>
      <c r="U33" s="1103"/>
      <c r="V33" s="1103">
        <v>798</v>
      </c>
      <c r="W33" s="1103"/>
      <c r="X33" s="1103"/>
      <c r="Y33" s="1103"/>
      <c r="Z33" s="1103"/>
      <c r="AA33" s="1103">
        <v>-264</v>
      </c>
      <c r="AB33" s="1103"/>
      <c r="AC33" s="1103"/>
      <c r="AD33" s="1103"/>
      <c r="AE33" s="1104"/>
      <c r="AF33" s="1099">
        <v>234</v>
      </c>
      <c r="AG33" s="1100"/>
      <c r="AH33" s="1100"/>
      <c r="AI33" s="1100"/>
      <c r="AJ33" s="1101"/>
      <c r="AK33" s="1044">
        <v>234</v>
      </c>
      <c r="AL33" s="1035"/>
      <c r="AM33" s="1035"/>
      <c r="AN33" s="1035"/>
      <c r="AO33" s="1035"/>
      <c r="AP33" s="1035">
        <v>4957</v>
      </c>
      <c r="AQ33" s="1035"/>
      <c r="AR33" s="1035"/>
      <c r="AS33" s="1035"/>
      <c r="AT33" s="1035"/>
      <c r="AU33" s="1035">
        <v>4957</v>
      </c>
      <c r="AV33" s="1035"/>
      <c r="AW33" s="1035"/>
      <c r="AX33" s="1035"/>
      <c r="AY33" s="1035"/>
      <c r="AZ33" s="1105" t="s">
        <v>589</v>
      </c>
      <c r="BA33" s="1105"/>
      <c r="BB33" s="1105"/>
      <c r="BC33" s="1105"/>
      <c r="BD33" s="1105"/>
      <c r="BE33" s="1036" t="s">
        <v>405</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t="s">
        <v>408</v>
      </c>
      <c r="C34" s="1095"/>
      <c r="D34" s="1095"/>
      <c r="E34" s="1095"/>
      <c r="F34" s="1095"/>
      <c r="G34" s="1095"/>
      <c r="H34" s="1095"/>
      <c r="I34" s="1095"/>
      <c r="J34" s="1095"/>
      <c r="K34" s="1095"/>
      <c r="L34" s="1095"/>
      <c r="M34" s="1095"/>
      <c r="N34" s="1095"/>
      <c r="O34" s="1095"/>
      <c r="P34" s="1096"/>
      <c r="Q34" s="1102">
        <v>81</v>
      </c>
      <c r="R34" s="1103"/>
      <c r="S34" s="1103"/>
      <c r="T34" s="1103"/>
      <c r="U34" s="1103"/>
      <c r="V34" s="1103">
        <v>79</v>
      </c>
      <c r="W34" s="1103"/>
      <c r="X34" s="1103"/>
      <c r="Y34" s="1103"/>
      <c r="Z34" s="1103"/>
      <c r="AA34" s="1103">
        <v>2</v>
      </c>
      <c r="AB34" s="1103"/>
      <c r="AC34" s="1103"/>
      <c r="AD34" s="1103"/>
      <c r="AE34" s="1104"/>
      <c r="AF34" s="1099">
        <v>2</v>
      </c>
      <c r="AG34" s="1100"/>
      <c r="AH34" s="1100"/>
      <c r="AI34" s="1100"/>
      <c r="AJ34" s="1101"/>
      <c r="AK34" s="1044">
        <v>22</v>
      </c>
      <c r="AL34" s="1035"/>
      <c r="AM34" s="1035"/>
      <c r="AN34" s="1035"/>
      <c r="AO34" s="1035"/>
      <c r="AP34" s="1035" t="s">
        <v>589</v>
      </c>
      <c r="AQ34" s="1035"/>
      <c r="AR34" s="1035"/>
      <c r="AS34" s="1035"/>
      <c r="AT34" s="1035"/>
      <c r="AU34" s="1035" t="s">
        <v>589</v>
      </c>
      <c r="AV34" s="1035"/>
      <c r="AW34" s="1035"/>
      <c r="AX34" s="1035"/>
      <c r="AY34" s="1035"/>
      <c r="AZ34" s="1105" t="s">
        <v>589</v>
      </c>
      <c r="BA34" s="1105"/>
      <c r="BB34" s="1105"/>
      <c r="BC34" s="1105"/>
      <c r="BD34" s="1105"/>
      <c r="BE34" s="1036" t="s">
        <v>409</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410</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388</v>
      </c>
      <c r="B63" s="1001" t="s">
        <v>411</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1658</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412</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414</v>
      </c>
      <c r="B66" s="1060"/>
      <c r="C66" s="1060"/>
      <c r="D66" s="1060"/>
      <c r="E66" s="1060"/>
      <c r="F66" s="1060"/>
      <c r="G66" s="1060"/>
      <c r="H66" s="1060"/>
      <c r="I66" s="1060"/>
      <c r="J66" s="1060"/>
      <c r="K66" s="1060"/>
      <c r="L66" s="1060"/>
      <c r="M66" s="1060"/>
      <c r="N66" s="1060"/>
      <c r="O66" s="1060"/>
      <c r="P66" s="1061"/>
      <c r="Q66" s="1065" t="s">
        <v>415</v>
      </c>
      <c r="R66" s="1066"/>
      <c r="S66" s="1066"/>
      <c r="T66" s="1066"/>
      <c r="U66" s="1067"/>
      <c r="V66" s="1065" t="s">
        <v>416</v>
      </c>
      <c r="W66" s="1066"/>
      <c r="X66" s="1066"/>
      <c r="Y66" s="1066"/>
      <c r="Z66" s="1067"/>
      <c r="AA66" s="1065" t="s">
        <v>417</v>
      </c>
      <c r="AB66" s="1066"/>
      <c r="AC66" s="1066"/>
      <c r="AD66" s="1066"/>
      <c r="AE66" s="1067"/>
      <c r="AF66" s="1071" t="s">
        <v>418</v>
      </c>
      <c r="AG66" s="1072"/>
      <c r="AH66" s="1072"/>
      <c r="AI66" s="1072"/>
      <c r="AJ66" s="1073"/>
      <c r="AK66" s="1065" t="s">
        <v>419</v>
      </c>
      <c r="AL66" s="1060"/>
      <c r="AM66" s="1060"/>
      <c r="AN66" s="1060"/>
      <c r="AO66" s="1061"/>
      <c r="AP66" s="1065" t="s">
        <v>420</v>
      </c>
      <c r="AQ66" s="1066"/>
      <c r="AR66" s="1066"/>
      <c r="AS66" s="1066"/>
      <c r="AT66" s="1067"/>
      <c r="AU66" s="1065" t="s">
        <v>421</v>
      </c>
      <c r="AV66" s="1066"/>
      <c r="AW66" s="1066"/>
      <c r="AX66" s="1066"/>
      <c r="AY66" s="1067"/>
      <c r="AZ66" s="1065" t="s">
        <v>376</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590</v>
      </c>
      <c r="C68" s="1050"/>
      <c r="D68" s="1050"/>
      <c r="E68" s="1050"/>
      <c r="F68" s="1050"/>
      <c r="G68" s="1050"/>
      <c r="H68" s="1050"/>
      <c r="I68" s="1050"/>
      <c r="J68" s="1050"/>
      <c r="K68" s="1050"/>
      <c r="L68" s="1050"/>
      <c r="M68" s="1050"/>
      <c r="N68" s="1050"/>
      <c r="O68" s="1050"/>
      <c r="P68" s="1051"/>
      <c r="Q68" s="1052">
        <v>524</v>
      </c>
      <c r="R68" s="1046"/>
      <c r="S68" s="1046"/>
      <c r="T68" s="1046"/>
      <c r="U68" s="1046"/>
      <c r="V68" s="1046">
        <v>483</v>
      </c>
      <c r="W68" s="1046"/>
      <c r="X68" s="1046"/>
      <c r="Y68" s="1046"/>
      <c r="Z68" s="1046"/>
      <c r="AA68" s="1046">
        <v>41</v>
      </c>
      <c r="AB68" s="1046"/>
      <c r="AC68" s="1046"/>
      <c r="AD68" s="1046"/>
      <c r="AE68" s="1046"/>
      <c r="AF68" s="1046">
        <v>41</v>
      </c>
      <c r="AG68" s="1046"/>
      <c r="AH68" s="1046"/>
      <c r="AI68" s="1046"/>
      <c r="AJ68" s="1046"/>
      <c r="AK68" s="1046" t="s">
        <v>589</v>
      </c>
      <c r="AL68" s="1046"/>
      <c r="AM68" s="1046"/>
      <c r="AN68" s="1046"/>
      <c r="AO68" s="1046"/>
      <c r="AP68" s="1046" t="s">
        <v>589</v>
      </c>
      <c r="AQ68" s="1046"/>
      <c r="AR68" s="1046"/>
      <c r="AS68" s="1046"/>
      <c r="AT68" s="1046"/>
      <c r="AU68" s="1046" t="s">
        <v>589</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591</v>
      </c>
      <c r="C69" s="1039"/>
      <c r="D69" s="1039"/>
      <c r="E69" s="1039"/>
      <c r="F69" s="1039"/>
      <c r="G69" s="1039"/>
      <c r="H69" s="1039"/>
      <c r="I69" s="1039"/>
      <c r="J69" s="1039"/>
      <c r="K69" s="1039"/>
      <c r="L69" s="1039"/>
      <c r="M69" s="1039"/>
      <c r="N69" s="1039"/>
      <c r="O69" s="1039"/>
      <c r="P69" s="1040"/>
      <c r="Q69" s="1041">
        <v>847</v>
      </c>
      <c r="R69" s="1035"/>
      <c r="S69" s="1035"/>
      <c r="T69" s="1035"/>
      <c r="U69" s="1035"/>
      <c r="V69" s="1035">
        <v>789</v>
      </c>
      <c r="W69" s="1035"/>
      <c r="X69" s="1035"/>
      <c r="Y69" s="1035"/>
      <c r="Z69" s="1035"/>
      <c r="AA69" s="1035">
        <v>58</v>
      </c>
      <c r="AB69" s="1035"/>
      <c r="AC69" s="1035"/>
      <c r="AD69" s="1035"/>
      <c r="AE69" s="1035"/>
      <c r="AF69" s="1035">
        <v>58</v>
      </c>
      <c r="AG69" s="1035"/>
      <c r="AH69" s="1035"/>
      <c r="AI69" s="1035"/>
      <c r="AJ69" s="1035"/>
      <c r="AK69" s="1035" t="s">
        <v>589</v>
      </c>
      <c r="AL69" s="1035"/>
      <c r="AM69" s="1035"/>
      <c r="AN69" s="1035"/>
      <c r="AO69" s="1035"/>
      <c r="AP69" s="1035">
        <v>336</v>
      </c>
      <c r="AQ69" s="1035"/>
      <c r="AR69" s="1035"/>
      <c r="AS69" s="1035"/>
      <c r="AT69" s="1035"/>
      <c r="AU69" s="1035">
        <v>83</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592</v>
      </c>
      <c r="C70" s="1039"/>
      <c r="D70" s="1039"/>
      <c r="E70" s="1039"/>
      <c r="F70" s="1039"/>
      <c r="G70" s="1039"/>
      <c r="H70" s="1039"/>
      <c r="I70" s="1039"/>
      <c r="J70" s="1039"/>
      <c r="K70" s="1039"/>
      <c r="L70" s="1039"/>
      <c r="M70" s="1039"/>
      <c r="N70" s="1039"/>
      <c r="O70" s="1039"/>
      <c r="P70" s="1040"/>
      <c r="Q70" s="1041">
        <v>1057</v>
      </c>
      <c r="R70" s="1035"/>
      <c r="S70" s="1035"/>
      <c r="T70" s="1035"/>
      <c r="U70" s="1035"/>
      <c r="V70" s="1035">
        <v>950</v>
      </c>
      <c r="W70" s="1035"/>
      <c r="X70" s="1035"/>
      <c r="Y70" s="1035"/>
      <c r="Z70" s="1035"/>
      <c r="AA70" s="1035">
        <v>107</v>
      </c>
      <c r="AB70" s="1035"/>
      <c r="AC70" s="1035"/>
      <c r="AD70" s="1035"/>
      <c r="AE70" s="1035"/>
      <c r="AF70" s="1035">
        <v>107</v>
      </c>
      <c r="AG70" s="1035"/>
      <c r="AH70" s="1035"/>
      <c r="AI70" s="1035"/>
      <c r="AJ70" s="1035"/>
      <c r="AK70" s="1035" t="s">
        <v>589</v>
      </c>
      <c r="AL70" s="1035"/>
      <c r="AM70" s="1035"/>
      <c r="AN70" s="1035"/>
      <c r="AO70" s="1035"/>
      <c r="AP70" s="1035">
        <v>2084</v>
      </c>
      <c r="AQ70" s="1035"/>
      <c r="AR70" s="1035"/>
      <c r="AS70" s="1035"/>
      <c r="AT70" s="1035"/>
      <c r="AU70" s="1035">
        <v>271</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593</v>
      </c>
      <c r="C71" s="1039"/>
      <c r="D71" s="1039"/>
      <c r="E71" s="1039"/>
      <c r="F71" s="1039"/>
      <c r="G71" s="1039"/>
      <c r="H71" s="1039"/>
      <c r="I71" s="1039"/>
      <c r="J71" s="1039"/>
      <c r="K71" s="1039"/>
      <c r="L71" s="1039"/>
      <c r="M71" s="1039"/>
      <c r="N71" s="1039"/>
      <c r="O71" s="1039"/>
      <c r="P71" s="1040"/>
      <c r="Q71" s="1041">
        <v>441</v>
      </c>
      <c r="R71" s="1035"/>
      <c r="S71" s="1035"/>
      <c r="T71" s="1035"/>
      <c r="U71" s="1035"/>
      <c r="V71" s="1035">
        <v>436</v>
      </c>
      <c r="W71" s="1035"/>
      <c r="X71" s="1035"/>
      <c r="Y71" s="1035"/>
      <c r="Z71" s="1035"/>
      <c r="AA71" s="1035">
        <v>6</v>
      </c>
      <c r="AB71" s="1035"/>
      <c r="AC71" s="1035"/>
      <c r="AD71" s="1035"/>
      <c r="AE71" s="1035"/>
      <c r="AF71" s="1035">
        <v>6</v>
      </c>
      <c r="AG71" s="1035"/>
      <c r="AH71" s="1035"/>
      <c r="AI71" s="1035"/>
      <c r="AJ71" s="1035"/>
      <c r="AK71" s="1035">
        <v>5</v>
      </c>
      <c r="AL71" s="1035"/>
      <c r="AM71" s="1035"/>
      <c r="AN71" s="1035"/>
      <c r="AO71" s="1035"/>
      <c r="AP71" s="1035">
        <v>347</v>
      </c>
      <c r="AQ71" s="1035"/>
      <c r="AR71" s="1035"/>
      <c r="AS71" s="1035"/>
      <c r="AT71" s="1035"/>
      <c r="AU71" s="1035">
        <v>31</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594</v>
      </c>
      <c r="C72" s="1039"/>
      <c r="D72" s="1039"/>
      <c r="E72" s="1039"/>
      <c r="F72" s="1039"/>
      <c r="G72" s="1039"/>
      <c r="H72" s="1039"/>
      <c r="I72" s="1039"/>
      <c r="J72" s="1039"/>
      <c r="K72" s="1039"/>
      <c r="L72" s="1039"/>
      <c r="M72" s="1039"/>
      <c r="N72" s="1039"/>
      <c r="O72" s="1039"/>
      <c r="P72" s="1040"/>
      <c r="Q72" s="1041">
        <v>64</v>
      </c>
      <c r="R72" s="1035"/>
      <c r="S72" s="1035"/>
      <c r="T72" s="1035"/>
      <c r="U72" s="1035"/>
      <c r="V72" s="1035">
        <v>54</v>
      </c>
      <c r="W72" s="1035"/>
      <c r="X72" s="1035"/>
      <c r="Y72" s="1035"/>
      <c r="Z72" s="1035"/>
      <c r="AA72" s="1035">
        <v>10</v>
      </c>
      <c r="AB72" s="1035"/>
      <c r="AC72" s="1035"/>
      <c r="AD72" s="1035"/>
      <c r="AE72" s="1035"/>
      <c r="AF72" s="1035">
        <v>10</v>
      </c>
      <c r="AG72" s="1035"/>
      <c r="AH72" s="1035"/>
      <c r="AI72" s="1035"/>
      <c r="AJ72" s="1035"/>
      <c r="AK72" s="1035">
        <v>39</v>
      </c>
      <c r="AL72" s="1035"/>
      <c r="AM72" s="1035"/>
      <c r="AN72" s="1035"/>
      <c r="AO72" s="1035"/>
      <c r="AP72" s="1035" t="s">
        <v>589</v>
      </c>
      <c r="AQ72" s="1035"/>
      <c r="AR72" s="1035"/>
      <c r="AS72" s="1035"/>
      <c r="AT72" s="1035"/>
      <c r="AU72" s="1035" t="s">
        <v>589</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595</v>
      </c>
      <c r="C73" s="1039"/>
      <c r="D73" s="1039"/>
      <c r="E73" s="1039"/>
      <c r="F73" s="1039"/>
      <c r="G73" s="1039"/>
      <c r="H73" s="1039"/>
      <c r="I73" s="1039"/>
      <c r="J73" s="1039"/>
      <c r="K73" s="1039"/>
      <c r="L73" s="1039"/>
      <c r="M73" s="1039"/>
      <c r="N73" s="1039"/>
      <c r="O73" s="1039"/>
      <c r="P73" s="1040"/>
      <c r="Q73" s="1041">
        <v>808</v>
      </c>
      <c r="R73" s="1035"/>
      <c r="S73" s="1035"/>
      <c r="T73" s="1035"/>
      <c r="U73" s="1035"/>
      <c r="V73" s="1035">
        <v>739</v>
      </c>
      <c r="W73" s="1035"/>
      <c r="X73" s="1035"/>
      <c r="Y73" s="1035"/>
      <c r="Z73" s="1035"/>
      <c r="AA73" s="1035">
        <v>69</v>
      </c>
      <c r="AB73" s="1035"/>
      <c r="AC73" s="1035"/>
      <c r="AD73" s="1035"/>
      <c r="AE73" s="1035"/>
      <c r="AF73" s="1035">
        <v>69</v>
      </c>
      <c r="AG73" s="1035"/>
      <c r="AH73" s="1035"/>
      <c r="AI73" s="1035"/>
      <c r="AJ73" s="1035"/>
      <c r="AK73" s="1035">
        <v>267</v>
      </c>
      <c r="AL73" s="1035"/>
      <c r="AM73" s="1035"/>
      <c r="AN73" s="1035"/>
      <c r="AO73" s="1035"/>
      <c r="AP73" s="1035" t="s">
        <v>589</v>
      </c>
      <c r="AQ73" s="1035"/>
      <c r="AR73" s="1035"/>
      <c r="AS73" s="1035"/>
      <c r="AT73" s="1035"/>
      <c r="AU73" s="1035" t="s">
        <v>589</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596</v>
      </c>
      <c r="C74" s="1039"/>
      <c r="D74" s="1039"/>
      <c r="E74" s="1039"/>
      <c r="F74" s="1039"/>
      <c r="G74" s="1039"/>
      <c r="H74" s="1039"/>
      <c r="I74" s="1039"/>
      <c r="J74" s="1039"/>
      <c r="K74" s="1039"/>
      <c r="L74" s="1039"/>
      <c r="M74" s="1039"/>
      <c r="N74" s="1039"/>
      <c r="O74" s="1039"/>
      <c r="P74" s="1040"/>
      <c r="Q74" s="1041">
        <v>6241</v>
      </c>
      <c r="R74" s="1035"/>
      <c r="S74" s="1035"/>
      <c r="T74" s="1035"/>
      <c r="U74" s="1035"/>
      <c r="V74" s="1035">
        <v>5806</v>
      </c>
      <c r="W74" s="1035"/>
      <c r="X74" s="1035"/>
      <c r="Y74" s="1035"/>
      <c r="Z74" s="1035"/>
      <c r="AA74" s="1035">
        <v>435</v>
      </c>
      <c r="AB74" s="1035"/>
      <c r="AC74" s="1035"/>
      <c r="AD74" s="1035"/>
      <c r="AE74" s="1035"/>
      <c r="AF74" s="1035">
        <v>435</v>
      </c>
      <c r="AG74" s="1035"/>
      <c r="AH74" s="1035"/>
      <c r="AI74" s="1035"/>
      <c r="AJ74" s="1035"/>
      <c r="AK74" s="1035" t="s">
        <v>589</v>
      </c>
      <c r="AL74" s="1035"/>
      <c r="AM74" s="1035"/>
      <c r="AN74" s="1035"/>
      <c r="AO74" s="1035"/>
      <c r="AP74" s="1035" t="s">
        <v>589</v>
      </c>
      <c r="AQ74" s="1035"/>
      <c r="AR74" s="1035"/>
      <c r="AS74" s="1035"/>
      <c r="AT74" s="1035"/>
      <c r="AU74" s="1035" t="s">
        <v>589</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597</v>
      </c>
      <c r="C75" s="1039"/>
      <c r="D75" s="1039"/>
      <c r="E75" s="1039"/>
      <c r="F75" s="1039"/>
      <c r="G75" s="1039"/>
      <c r="H75" s="1039"/>
      <c r="I75" s="1039"/>
      <c r="J75" s="1039"/>
      <c r="K75" s="1039"/>
      <c r="L75" s="1039"/>
      <c r="M75" s="1039"/>
      <c r="N75" s="1039"/>
      <c r="O75" s="1039"/>
      <c r="P75" s="1040"/>
      <c r="Q75" s="1042">
        <v>1598</v>
      </c>
      <c r="R75" s="1043"/>
      <c r="S75" s="1043"/>
      <c r="T75" s="1043"/>
      <c r="U75" s="1044"/>
      <c r="V75" s="1045">
        <v>1591</v>
      </c>
      <c r="W75" s="1043"/>
      <c r="X75" s="1043"/>
      <c r="Y75" s="1043"/>
      <c r="Z75" s="1044"/>
      <c r="AA75" s="1045">
        <v>7</v>
      </c>
      <c r="AB75" s="1043"/>
      <c r="AC75" s="1043"/>
      <c r="AD75" s="1043"/>
      <c r="AE75" s="1044"/>
      <c r="AF75" s="1045">
        <v>7</v>
      </c>
      <c r="AG75" s="1043"/>
      <c r="AH75" s="1043"/>
      <c r="AI75" s="1043"/>
      <c r="AJ75" s="1044"/>
      <c r="AK75" s="1045">
        <v>42</v>
      </c>
      <c r="AL75" s="1043"/>
      <c r="AM75" s="1043"/>
      <c r="AN75" s="1043"/>
      <c r="AO75" s="1044"/>
      <c r="AP75" s="1045" t="s">
        <v>589</v>
      </c>
      <c r="AQ75" s="1043"/>
      <c r="AR75" s="1043"/>
      <c r="AS75" s="1043"/>
      <c r="AT75" s="1044"/>
      <c r="AU75" s="1045" t="s">
        <v>589</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598</v>
      </c>
      <c r="C76" s="1039"/>
      <c r="D76" s="1039"/>
      <c r="E76" s="1039"/>
      <c r="F76" s="1039"/>
      <c r="G76" s="1039"/>
      <c r="H76" s="1039"/>
      <c r="I76" s="1039"/>
      <c r="J76" s="1039"/>
      <c r="K76" s="1039"/>
      <c r="L76" s="1039"/>
      <c r="M76" s="1039"/>
      <c r="N76" s="1039"/>
      <c r="O76" s="1039"/>
      <c r="P76" s="1040"/>
      <c r="Q76" s="1042">
        <v>8</v>
      </c>
      <c r="R76" s="1043"/>
      <c r="S76" s="1043"/>
      <c r="T76" s="1043"/>
      <c r="U76" s="1044"/>
      <c r="V76" s="1045">
        <v>7</v>
      </c>
      <c r="W76" s="1043"/>
      <c r="X76" s="1043"/>
      <c r="Y76" s="1043"/>
      <c r="Z76" s="1044"/>
      <c r="AA76" s="1045">
        <v>1</v>
      </c>
      <c r="AB76" s="1043"/>
      <c r="AC76" s="1043"/>
      <c r="AD76" s="1043"/>
      <c r="AE76" s="1044"/>
      <c r="AF76" s="1045">
        <v>1</v>
      </c>
      <c r="AG76" s="1043"/>
      <c r="AH76" s="1043"/>
      <c r="AI76" s="1043"/>
      <c r="AJ76" s="1044"/>
      <c r="AK76" s="1045">
        <v>5</v>
      </c>
      <c r="AL76" s="1043"/>
      <c r="AM76" s="1043"/>
      <c r="AN76" s="1043"/>
      <c r="AO76" s="1044"/>
      <c r="AP76" s="1045" t="s">
        <v>589</v>
      </c>
      <c r="AQ76" s="1043"/>
      <c r="AR76" s="1043"/>
      <c r="AS76" s="1043"/>
      <c r="AT76" s="1044"/>
      <c r="AU76" s="1045" t="s">
        <v>589</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t="s">
        <v>599</v>
      </c>
      <c r="C77" s="1039"/>
      <c r="D77" s="1039"/>
      <c r="E77" s="1039"/>
      <c r="F77" s="1039"/>
      <c r="G77" s="1039"/>
      <c r="H77" s="1039"/>
      <c r="I77" s="1039"/>
      <c r="J77" s="1039"/>
      <c r="K77" s="1039"/>
      <c r="L77" s="1039"/>
      <c r="M77" s="1039"/>
      <c r="N77" s="1039"/>
      <c r="O77" s="1039"/>
      <c r="P77" s="1040"/>
      <c r="Q77" s="1042">
        <v>18</v>
      </c>
      <c r="R77" s="1043"/>
      <c r="S77" s="1043"/>
      <c r="T77" s="1043"/>
      <c r="U77" s="1044"/>
      <c r="V77" s="1045">
        <v>16</v>
      </c>
      <c r="W77" s="1043"/>
      <c r="X77" s="1043"/>
      <c r="Y77" s="1043"/>
      <c r="Z77" s="1044"/>
      <c r="AA77" s="1045">
        <v>2</v>
      </c>
      <c r="AB77" s="1043"/>
      <c r="AC77" s="1043"/>
      <c r="AD77" s="1043"/>
      <c r="AE77" s="1044"/>
      <c r="AF77" s="1045">
        <v>2</v>
      </c>
      <c r="AG77" s="1043"/>
      <c r="AH77" s="1043"/>
      <c r="AI77" s="1043"/>
      <c r="AJ77" s="1044"/>
      <c r="AK77" s="1045">
        <v>5</v>
      </c>
      <c r="AL77" s="1043"/>
      <c r="AM77" s="1043"/>
      <c r="AN77" s="1043"/>
      <c r="AO77" s="1044"/>
      <c r="AP77" s="1045" t="s">
        <v>589</v>
      </c>
      <c r="AQ77" s="1043"/>
      <c r="AR77" s="1043"/>
      <c r="AS77" s="1043"/>
      <c r="AT77" s="1044"/>
      <c r="AU77" s="1045" t="s">
        <v>589</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t="s">
        <v>600</v>
      </c>
      <c r="C78" s="1039"/>
      <c r="D78" s="1039"/>
      <c r="E78" s="1039"/>
      <c r="F78" s="1039"/>
      <c r="G78" s="1039"/>
      <c r="H78" s="1039"/>
      <c r="I78" s="1039"/>
      <c r="J78" s="1039"/>
      <c r="K78" s="1039"/>
      <c r="L78" s="1039"/>
      <c r="M78" s="1039"/>
      <c r="N78" s="1039"/>
      <c r="O78" s="1039"/>
      <c r="P78" s="1040"/>
      <c r="Q78" s="1041">
        <v>1005</v>
      </c>
      <c r="R78" s="1035"/>
      <c r="S78" s="1035"/>
      <c r="T78" s="1035"/>
      <c r="U78" s="1035"/>
      <c r="V78" s="1035">
        <v>973</v>
      </c>
      <c r="W78" s="1035"/>
      <c r="X78" s="1035"/>
      <c r="Y78" s="1035"/>
      <c r="Z78" s="1035"/>
      <c r="AA78" s="1035">
        <v>32</v>
      </c>
      <c r="AB78" s="1035"/>
      <c r="AC78" s="1035"/>
      <c r="AD78" s="1035"/>
      <c r="AE78" s="1035"/>
      <c r="AF78" s="1035">
        <v>32</v>
      </c>
      <c r="AG78" s="1035"/>
      <c r="AH78" s="1035"/>
      <c r="AI78" s="1035"/>
      <c r="AJ78" s="1035"/>
      <c r="AK78" s="1035">
        <v>440</v>
      </c>
      <c r="AL78" s="1035"/>
      <c r="AM78" s="1035"/>
      <c r="AN78" s="1035"/>
      <c r="AO78" s="1035"/>
      <c r="AP78" s="1035" t="s">
        <v>589</v>
      </c>
      <c r="AQ78" s="1035"/>
      <c r="AR78" s="1035"/>
      <c r="AS78" s="1035"/>
      <c r="AT78" s="1035"/>
      <c r="AU78" s="1035" t="s">
        <v>589</v>
      </c>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t="s">
        <v>601</v>
      </c>
      <c r="C79" s="1039"/>
      <c r="D79" s="1039"/>
      <c r="E79" s="1039"/>
      <c r="F79" s="1039"/>
      <c r="G79" s="1039"/>
      <c r="H79" s="1039"/>
      <c r="I79" s="1039"/>
      <c r="J79" s="1039"/>
      <c r="K79" s="1039"/>
      <c r="L79" s="1039"/>
      <c r="M79" s="1039"/>
      <c r="N79" s="1039"/>
      <c r="O79" s="1039"/>
      <c r="P79" s="1040"/>
      <c r="Q79" s="1041">
        <v>1041</v>
      </c>
      <c r="R79" s="1035"/>
      <c r="S79" s="1035"/>
      <c r="T79" s="1035"/>
      <c r="U79" s="1035"/>
      <c r="V79" s="1035">
        <v>976</v>
      </c>
      <c r="W79" s="1035"/>
      <c r="X79" s="1035"/>
      <c r="Y79" s="1035"/>
      <c r="Z79" s="1035"/>
      <c r="AA79" s="1035">
        <v>66</v>
      </c>
      <c r="AB79" s="1035"/>
      <c r="AC79" s="1035"/>
      <c r="AD79" s="1035"/>
      <c r="AE79" s="1035"/>
      <c r="AF79" s="1035">
        <v>66</v>
      </c>
      <c r="AG79" s="1035"/>
      <c r="AH79" s="1035"/>
      <c r="AI79" s="1035"/>
      <c r="AJ79" s="1035"/>
      <c r="AK79" s="1035" t="s">
        <v>589</v>
      </c>
      <c r="AL79" s="1035"/>
      <c r="AM79" s="1035"/>
      <c r="AN79" s="1035"/>
      <c r="AO79" s="1035"/>
      <c r="AP79" s="1035" t="s">
        <v>589</v>
      </c>
      <c r="AQ79" s="1035"/>
      <c r="AR79" s="1035"/>
      <c r="AS79" s="1035"/>
      <c r="AT79" s="1035"/>
      <c r="AU79" s="1035" t="s">
        <v>589</v>
      </c>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t="s">
        <v>602</v>
      </c>
      <c r="C80" s="1039"/>
      <c r="D80" s="1039"/>
      <c r="E80" s="1039"/>
      <c r="F80" s="1039"/>
      <c r="G80" s="1039"/>
      <c r="H80" s="1039"/>
      <c r="I80" s="1039"/>
      <c r="J80" s="1039"/>
      <c r="K80" s="1039"/>
      <c r="L80" s="1039"/>
      <c r="M80" s="1039"/>
      <c r="N80" s="1039"/>
      <c r="O80" s="1039"/>
      <c r="P80" s="1040"/>
      <c r="Q80" s="1041">
        <v>278970</v>
      </c>
      <c r="R80" s="1035"/>
      <c r="S80" s="1035"/>
      <c r="T80" s="1035"/>
      <c r="U80" s="1035"/>
      <c r="V80" s="1035">
        <v>271869</v>
      </c>
      <c r="W80" s="1035"/>
      <c r="X80" s="1035"/>
      <c r="Y80" s="1035"/>
      <c r="Z80" s="1035"/>
      <c r="AA80" s="1035">
        <v>7101</v>
      </c>
      <c r="AB80" s="1035"/>
      <c r="AC80" s="1035"/>
      <c r="AD80" s="1035"/>
      <c r="AE80" s="1035"/>
      <c r="AF80" s="1035">
        <v>7101</v>
      </c>
      <c r="AG80" s="1035"/>
      <c r="AH80" s="1035"/>
      <c r="AI80" s="1035"/>
      <c r="AJ80" s="1035"/>
      <c r="AK80" s="1035">
        <v>892</v>
      </c>
      <c r="AL80" s="1035"/>
      <c r="AM80" s="1035"/>
      <c r="AN80" s="1035"/>
      <c r="AO80" s="1035"/>
      <c r="AP80" s="1035" t="s">
        <v>589</v>
      </c>
      <c r="AQ80" s="1035"/>
      <c r="AR80" s="1035"/>
      <c r="AS80" s="1035"/>
      <c r="AT80" s="1035"/>
      <c r="AU80" s="1035" t="s">
        <v>589</v>
      </c>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388</v>
      </c>
      <c r="B88" s="1001" t="s">
        <v>422</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1001" t="s">
        <v>423</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428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431</v>
      </c>
      <c r="AB109" s="960"/>
      <c r="AC109" s="960"/>
      <c r="AD109" s="960"/>
      <c r="AE109" s="961"/>
      <c r="AF109" s="962" t="s">
        <v>432</v>
      </c>
      <c r="AG109" s="960"/>
      <c r="AH109" s="960"/>
      <c r="AI109" s="960"/>
      <c r="AJ109" s="961"/>
      <c r="AK109" s="962" t="s">
        <v>303</v>
      </c>
      <c r="AL109" s="960"/>
      <c r="AM109" s="960"/>
      <c r="AN109" s="960"/>
      <c r="AO109" s="961"/>
      <c r="AP109" s="962" t="s">
        <v>433</v>
      </c>
      <c r="AQ109" s="960"/>
      <c r="AR109" s="960"/>
      <c r="AS109" s="960"/>
      <c r="AT109" s="993"/>
      <c r="AU109" s="959" t="s">
        <v>430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431</v>
      </c>
      <c r="BR109" s="960"/>
      <c r="BS109" s="960"/>
      <c r="BT109" s="960"/>
      <c r="BU109" s="961"/>
      <c r="BV109" s="962" t="s">
        <v>432</v>
      </c>
      <c r="BW109" s="960"/>
      <c r="BX109" s="960"/>
      <c r="BY109" s="960"/>
      <c r="BZ109" s="961"/>
      <c r="CA109" s="962" t="s">
        <v>303</v>
      </c>
      <c r="CB109" s="960"/>
      <c r="CC109" s="960"/>
      <c r="CD109" s="960"/>
      <c r="CE109" s="961"/>
      <c r="CF109" s="1000" t="s">
        <v>433</v>
      </c>
      <c r="CG109" s="1000"/>
      <c r="CH109" s="1000"/>
      <c r="CI109" s="1000"/>
      <c r="CJ109" s="1000"/>
      <c r="CK109" s="962" t="s">
        <v>434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431</v>
      </c>
      <c r="DH109" s="960"/>
      <c r="DI109" s="960"/>
      <c r="DJ109" s="960"/>
      <c r="DK109" s="961"/>
      <c r="DL109" s="962" t="s">
        <v>432</v>
      </c>
      <c r="DM109" s="960"/>
      <c r="DN109" s="960"/>
      <c r="DO109" s="960"/>
      <c r="DP109" s="961"/>
      <c r="DQ109" s="962" t="s">
        <v>303</v>
      </c>
      <c r="DR109" s="960"/>
      <c r="DS109" s="960"/>
      <c r="DT109" s="960"/>
      <c r="DU109" s="961"/>
      <c r="DV109" s="962" t="s">
        <v>433</v>
      </c>
      <c r="DW109" s="960"/>
      <c r="DX109" s="960"/>
      <c r="DY109" s="960"/>
      <c r="DZ109" s="993"/>
    </row>
    <row r="110" spans="1:131" s="226" customFormat="1" ht="26.25" customHeight="1" x14ac:dyDescent="0.15">
      <c r="A110" s="871" t="s">
        <v>435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2293445</v>
      </c>
      <c r="AB110" s="953"/>
      <c r="AC110" s="953"/>
      <c r="AD110" s="953"/>
      <c r="AE110" s="954"/>
      <c r="AF110" s="955">
        <v>2378843</v>
      </c>
      <c r="AG110" s="953"/>
      <c r="AH110" s="953"/>
      <c r="AI110" s="953"/>
      <c r="AJ110" s="954"/>
      <c r="AK110" s="955">
        <v>2412226</v>
      </c>
      <c r="AL110" s="953"/>
      <c r="AM110" s="953"/>
      <c r="AN110" s="953"/>
      <c r="AO110" s="954"/>
      <c r="AP110" s="956">
        <v>21.9</v>
      </c>
      <c r="AQ110" s="957"/>
      <c r="AR110" s="957"/>
      <c r="AS110" s="957"/>
      <c r="AT110" s="958"/>
      <c r="AU110" s="994" t="s">
        <v>73</v>
      </c>
      <c r="AV110" s="995"/>
      <c r="AW110" s="995"/>
      <c r="AX110" s="995"/>
      <c r="AY110" s="995"/>
      <c r="AZ110" s="924" t="s">
        <v>436</v>
      </c>
      <c r="BA110" s="872"/>
      <c r="BB110" s="872"/>
      <c r="BC110" s="872"/>
      <c r="BD110" s="872"/>
      <c r="BE110" s="872"/>
      <c r="BF110" s="872"/>
      <c r="BG110" s="872"/>
      <c r="BH110" s="872"/>
      <c r="BI110" s="872"/>
      <c r="BJ110" s="872"/>
      <c r="BK110" s="872"/>
      <c r="BL110" s="872"/>
      <c r="BM110" s="872"/>
      <c r="BN110" s="872"/>
      <c r="BO110" s="872"/>
      <c r="BP110" s="873"/>
      <c r="BQ110" s="925">
        <v>22464250</v>
      </c>
      <c r="BR110" s="906"/>
      <c r="BS110" s="906"/>
      <c r="BT110" s="906"/>
      <c r="BU110" s="906"/>
      <c r="BV110" s="906">
        <v>21737040</v>
      </c>
      <c r="BW110" s="906"/>
      <c r="BX110" s="906"/>
      <c r="BY110" s="906"/>
      <c r="BZ110" s="906"/>
      <c r="CA110" s="906">
        <v>20729383</v>
      </c>
      <c r="CB110" s="906"/>
      <c r="CC110" s="906"/>
      <c r="CD110" s="906"/>
      <c r="CE110" s="906"/>
      <c r="CF110" s="930">
        <v>187.9</v>
      </c>
      <c r="CG110" s="931"/>
      <c r="CH110" s="931"/>
      <c r="CI110" s="931"/>
      <c r="CJ110" s="931"/>
      <c r="CK110" s="990" t="s">
        <v>437</v>
      </c>
      <c r="CL110" s="883"/>
      <c r="CM110" s="924" t="s">
        <v>438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412</v>
      </c>
      <c r="DH110" s="906"/>
      <c r="DI110" s="906"/>
      <c r="DJ110" s="906"/>
      <c r="DK110" s="906"/>
      <c r="DL110" s="906" t="s">
        <v>439</v>
      </c>
      <c r="DM110" s="906"/>
      <c r="DN110" s="906"/>
      <c r="DO110" s="906"/>
      <c r="DP110" s="906"/>
      <c r="DQ110" s="906" t="s">
        <v>412</v>
      </c>
      <c r="DR110" s="906"/>
      <c r="DS110" s="906"/>
      <c r="DT110" s="906"/>
      <c r="DU110" s="906"/>
      <c r="DV110" s="907" t="s">
        <v>412</v>
      </c>
      <c r="DW110" s="907"/>
      <c r="DX110" s="907"/>
      <c r="DY110" s="907"/>
      <c r="DZ110" s="908"/>
    </row>
    <row r="111" spans="1:131" s="226" customFormat="1" ht="26.25" customHeight="1" x14ac:dyDescent="0.15">
      <c r="A111" s="838" t="s">
        <v>440</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412</v>
      </c>
      <c r="AB111" s="983"/>
      <c r="AC111" s="983"/>
      <c r="AD111" s="983"/>
      <c r="AE111" s="984"/>
      <c r="AF111" s="985" t="s">
        <v>412</v>
      </c>
      <c r="AG111" s="983"/>
      <c r="AH111" s="983"/>
      <c r="AI111" s="983"/>
      <c r="AJ111" s="984"/>
      <c r="AK111" s="985" t="s">
        <v>441</v>
      </c>
      <c r="AL111" s="983"/>
      <c r="AM111" s="983"/>
      <c r="AN111" s="983"/>
      <c r="AO111" s="984"/>
      <c r="AP111" s="986" t="s">
        <v>412</v>
      </c>
      <c r="AQ111" s="987"/>
      <c r="AR111" s="987"/>
      <c r="AS111" s="987"/>
      <c r="AT111" s="988"/>
      <c r="AU111" s="996"/>
      <c r="AV111" s="997"/>
      <c r="AW111" s="997"/>
      <c r="AX111" s="997"/>
      <c r="AY111" s="997"/>
      <c r="AZ111" s="879" t="s">
        <v>442</v>
      </c>
      <c r="BA111" s="816"/>
      <c r="BB111" s="816"/>
      <c r="BC111" s="816"/>
      <c r="BD111" s="816"/>
      <c r="BE111" s="816"/>
      <c r="BF111" s="816"/>
      <c r="BG111" s="816"/>
      <c r="BH111" s="816"/>
      <c r="BI111" s="816"/>
      <c r="BJ111" s="816"/>
      <c r="BK111" s="816"/>
      <c r="BL111" s="816"/>
      <c r="BM111" s="816"/>
      <c r="BN111" s="816"/>
      <c r="BO111" s="816"/>
      <c r="BP111" s="817"/>
      <c r="BQ111" s="880">
        <v>8991</v>
      </c>
      <c r="BR111" s="881"/>
      <c r="BS111" s="881"/>
      <c r="BT111" s="881"/>
      <c r="BU111" s="881"/>
      <c r="BV111" s="881" t="s">
        <v>443</v>
      </c>
      <c r="BW111" s="881"/>
      <c r="BX111" s="881"/>
      <c r="BY111" s="881"/>
      <c r="BZ111" s="881"/>
      <c r="CA111" s="881" t="s">
        <v>439</v>
      </c>
      <c r="CB111" s="881"/>
      <c r="CC111" s="881"/>
      <c r="CD111" s="881"/>
      <c r="CE111" s="881"/>
      <c r="CF111" s="939" t="s">
        <v>127</v>
      </c>
      <c r="CG111" s="940"/>
      <c r="CH111" s="940"/>
      <c r="CI111" s="940"/>
      <c r="CJ111" s="940"/>
      <c r="CK111" s="991"/>
      <c r="CL111" s="885"/>
      <c r="CM111" s="879" t="s">
        <v>444</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412</v>
      </c>
      <c r="DH111" s="881"/>
      <c r="DI111" s="881"/>
      <c r="DJ111" s="881"/>
      <c r="DK111" s="881"/>
      <c r="DL111" s="881" t="s">
        <v>439</v>
      </c>
      <c r="DM111" s="881"/>
      <c r="DN111" s="881"/>
      <c r="DO111" s="881"/>
      <c r="DP111" s="881"/>
      <c r="DQ111" s="881" t="s">
        <v>412</v>
      </c>
      <c r="DR111" s="881"/>
      <c r="DS111" s="881"/>
      <c r="DT111" s="881"/>
      <c r="DU111" s="881"/>
      <c r="DV111" s="858" t="s">
        <v>412</v>
      </c>
      <c r="DW111" s="858"/>
      <c r="DX111" s="858"/>
      <c r="DY111" s="858"/>
      <c r="DZ111" s="859"/>
    </row>
    <row r="112" spans="1:131" s="226" customFormat="1" ht="26.25" customHeight="1" x14ac:dyDescent="0.15">
      <c r="A112" s="976" t="s">
        <v>445</v>
      </c>
      <c r="B112" s="977"/>
      <c r="C112" s="816" t="s">
        <v>446</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412</v>
      </c>
      <c r="AB112" s="844"/>
      <c r="AC112" s="844"/>
      <c r="AD112" s="844"/>
      <c r="AE112" s="845"/>
      <c r="AF112" s="846" t="s">
        <v>439</v>
      </c>
      <c r="AG112" s="844"/>
      <c r="AH112" s="844"/>
      <c r="AI112" s="844"/>
      <c r="AJ112" s="845"/>
      <c r="AK112" s="846" t="s">
        <v>439</v>
      </c>
      <c r="AL112" s="844"/>
      <c r="AM112" s="844"/>
      <c r="AN112" s="844"/>
      <c r="AO112" s="845"/>
      <c r="AP112" s="888" t="s">
        <v>439</v>
      </c>
      <c r="AQ112" s="889"/>
      <c r="AR112" s="889"/>
      <c r="AS112" s="889"/>
      <c r="AT112" s="890"/>
      <c r="AU112" s="996"/>
      <c r="AV112" s="997"/>
      <c r="AW112" s="997"/>
      <c r="AX112" s="997"/>
      <c r="AY112" s="997"/>
      <c r="AZ112" s="879" t="s">
        <v>447</v>
      </c>
      <c r="BA112" s="816"/>
      <c r="BB112" s="816"/>
      <c r="BC112" s="816"/>
      <c r="BD112" s="816"/>
      <c r="BE112" s="816"/>
      <c r="BF112" s="816"/>
      <c r="BG112" s="816"/>
      <c r="BH112" s="816"/>
      <c r="BI112" s="816"/>
      <c r="BJ112" s="816"/>
      <c r="BK112" s="816"/>
      <c r="BL112" s="816"/>
      <c r="BM112" s="816"/>
      <c r="BN112" s="816"/>
      <c r="BO112" s="816"/>
      <c r="BP112" s="817"/>
      <c r="BQ112" s="880">
        <v>21410969</v>
      </c>
      <c r="BR112" s="881"/>
      <c r="BS112" s="881"/>
      <c r="BT112" s="881"/>
      <c r="BU112" s="881"/>
      <c r="BV112" s="881">
        <v>20312413</v>
      </c>
      <c r="BW112" s="881"/>
      <c r="BX112" s="881"/>
      <c r="BY112" s="881"/>
      <c r="BZ112" s="881"/>
      <c r="CA112" s="881">
        <v>18692134</v>
      </c>
      <c r="CB112" s="881"/>
      <c r="CC112" s="881"/>
      <c r="CD112" s="881"/>
      <c r="CE112" s="881"/>
      <c r="CF112" s="939">
        <v>169.4</v>
      </c>
      <c r="CG112" s="940"/>
      <c r="CH112" s="940"/>
      <c r="CI112" s="940"/>
      <c r="CJ112" s="940"/>
      <c r="CK112" s="991"/>
      <c r="CL112" s="885"/>
      <c r="CM112" s="879" t="s">
        <v>448</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412</v>
      </c>
      <c r="DH112" s="881"/>
      <c r="DI112" s="881"/>
      <c r="DJ112" s="881"/>
      <c r="DK112" s="881"/>
      <c r="DL112" s="881" t="s">
        <v>412</v>
      </c>
      <c r="DM112" s="881"/>
      <c r="DN112" s="881"/>
      <c r="DO112" s="881"/>
      <c r="DP112" s="881"/>
      <c r="DQ112" s="881" t="s">
        <v>127</v>
      </c>
      <c r="DR112" s="881"/>
      <c r="DS112" s="881"/>
      <c r="DT112" s="881"/>
      <c r="DU112" s="881"/>
      <c r="DV112" s="858" t="s">
        <v>412</v>
      </c>
      <c r="DW112" s="858"/>
      <c r="DX112" s="858"/>
      <c r="DY112" s="858"/>
      <c r="DZ112" s="859"/>
    </row>
    <row r="113" spans="1:130" s="226" customFormat="1" ht="26.25" customHeight="1" x14ac:dyDescent="0.15">
      <c r="A113" s="978"/>
      <c r="B113" s="979"/>
      <c r="C113" s="816" t="s">
        <v>449</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931919</v>
      </c>
      <c r="AB113" s="983"/>
      <c r="AC113" s="983"/>
      <c r="AD113" s="983"/>
      <c r="AE113" s="984"/>
      <c r="AF113" s="985">
        <v>920069</v>
      </c>
      <c r="AG113" s="983"/>
      <c r="AH113" s="983"/>
      <c r="AI113" s="983"/>
      <c r="AJ113" s="984"/>
      <c r="AK113" s="985">
        <v>942180</v>
      </c>
      <c r="AL113" s="983"/>
      <c r="AM113" s="983"/>
      <c r="AN113" s="983"/>
      <c r="AO113" s="984"/>
      <c r="AP113" s="986">
        <v>8.5</v>
      </c>
      <c r="AQ113" s="987"/>
      <c r="AR113" s="987"/>
      <c r="AS113" s="987"/>
      <c r="AT113" s="988"/>
      <c r="AU113" s="996"/>
      <c r="AV113" s="997"/>
      <c r="AW113" s="997"/>
      <c r="AX113" s="997"/>
      <c r="AY113" s="997"/>
      <c r="AZ113" s="879" t="s">
        <v>450</v>
      </c>
      <c r="BA113" s="816"/>
      <c r="BB113" s="816"/>
      <c r="BC113" s="816"/>
      <c r="BD113" s="816"/>
      <c r="BE113" s="816"/>
      <c r="BF113" s="816"/>
      <c r="BG113" s="816"/>
      <c r="BH113" s="816"/>
      <c r="BI113" s="816"/>
      <c r="BJ113" s="816"/>
      <c r="BK113" s="816"/>
      <c r="BL113" s="816"/>
      <c r="BM113" s="816"/>
      <c r="BN113" s="816"/>
      <c r="BO113" s="816"/>
      <c r="BP113" s="817"/>
      <c r="BQ113" s="880">
        <v>328232</v>
      </c>
      <c r="BR113" s="881"/>
      <c r="BS113" s="881"/>
      <c r="BT113" s="881"/>
      <c r="BU113" s="881"/>
      <c r="BV113" s="881">
        <v>347703</v>
      </c>
      <c r="BW113" s="881"/>
      <c r="BX113" s="881"/>
      <c r="BY113" s="881"/>
      <c r="BZ113" s="881"/>
      <c r="CA113" s="881">
        <v>384522</v>
      </c>
      <c r="CB113" s="881"/>
      <c r="CC113" s="881"/>
      <c r="CD113" s="881"/>
      <c r="CE113" s="881"/>
      <c r="CF113" s="939">
        <v>3.5</v>
      </c>
      <c r="CG113" s="940"/>
      <c r="CH113" s="940"/>
      <c r="CI113" s="940"/>
      <c r="CJ113" s="940"/>
      <c r="CK113" s="991"/>
      <c r="CL113" s="885"/>
      <c r="CM113" s="879" t="s">
        <v>451</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439</v>
      </c>
      <c r="DH113" s="844"/>
      <c r="DI113" s="844"/>
      <c r="DJ113" s="844"/>
      <c r="DK113" s="845"/>
      <c r="DL113" s="846" t="s">
        <v>439</v>
      </c>
      <c r="DM113" s="844"/>
      <c r="DN113" s="844"/>
      <c r="DO113" s="844"/>
      <c r="DP113" s="845"/>
      <c r="DQ113" s="846" t="s">
        <v>412</v>
      </c>
      <c r="DR113" s="844"/>
      <c r="DS113" s="844"/>
      <c r="DT113" s="844"/>
      <c r="DU113" s="845"/>
      <c r="DV113" s="888" t="s">
        <v>127</v>
      </c>
      <c r="DW113" s="889"/>
      <c r="DX113" s="889"/>
      <c r="DY113" s="889"/>
      <c r="DZ113" s="890"/>
    </row>
    <row r="114" spans="1:130" s="226" customFormat="1" ht="26.25" customHeight="1" x14ac:dyDescent="0.15">
      <c r="A114" s="978"/>
      <c r="B114" s="979"/>
      <c r="C114" s="816" t="s">
        <v>452</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16757</v>
      </c>
      <c r="AB114" s="844"/>
      <c r="AC114" s="844"/>
      <c r="AD114" s="844"/>
      <c r="AE114" s="845"/>
      <c r="AF114" s="846">
        <v>17408</v>
      </c>
      <c r="AG114" s="844"/>
      <c r="AH114" s="844"/>
      <c r="AI114" s="844"/>
      <c r="AJ114" s="845"/>
      <c r="AK114" s="846">
        <v>22400</v>
      </c>
      <c r="AL114" s="844"/>
      <c r="AM114" s="844"/>
      <c r="AN114" s="844"/>
      <c r="AO114" s="845"/>
      <c r="AP114" s="888">
        <v>0.2</v>
      </c>
      <c r="AQ114" s="889"/>
      <c r="AR114" s="889"/>
      <c r="AS114" s="889"/>
      <c r="AT114" s="890"/>
      <c r="AU114" s="996"/>
      <c r="AV114" s="997"/>
      <c r="AW114" s="997"/>
      <c r="AX114" s="997"/>
      <c r="AY114" s="997"/>
      <c r="AZ114" s="879" t="s">
        <v>453</v>
      </c>
      <c r="BA114" s="816"/>
      <c r="BB114" s="816"/>
      <c r="BC114" s="816"/>
      <c r="BD114" s="816"/>
      <c r="BE114" s="816"/>
      <c r="BF114" s="816"/>
      <c r="BG114" s="816"/>
      <c r="BH114" s="816"/>
      <c r="BI114" s="816"/>
      <c r="BJ114" s="816"/>
      <c r="BK114" s="816"/>
      <c r="BL114" s="816"/>
      <c r="BM114" s="816"/>
      <c r="BN114" s="816"/>
      <c r="BO114" s="816"/>
      <c r="BP114" s="817"/>
      <c r="BQ114" s="880">
        <v>4679524</v>
      </c>
      <c r="BR114" s="881"/>
      <c r="BS114" s="881"/>
      <c r="BT114" s="881"/>
      <c r="BU114" s="881"/>
      <c r="BV114" s="881">
        <v>4704633</v>
      </c>
      <c r="BW114" s="881"/>
      <c r="BX114" s="881"/>
      <c r="BY114" s="881"/>
      <c r="BZ114" s="881"/>
      <c r="CA114" s="881">
        <v>4604133</v>
      </c>
      <c r="CB114" s="881"/>
      <c r="CC114" s="881"/>
      <c r="CD114" s="881"/>
      <c r="CE114" s="881"/>
      <c r="CF114" s="939">
        <v>41.7</v>
      </c>
      <c r="CG114" s="940"/>
      <c r="CH114" s="940"/>
      <c r="CI114" s="940"/>
      <c r="CJ114" s="940"/>
      <c r="CK114" s="991"/>
      <c r="CL114" s="885"/>
      <c r="CM114" s="879" t="s">
        <v>454</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443</v>
      </c>
      <c r="DH114" s="844"/>
      <c r="DI114" s="844"/>
      <c r="DJ114" s="844"/>
      <c r="DK114" s="845"/>
      <c r="DL114" s="846" t="s">
        <v>412</v>
      </c>
      <c r="DM114" s="844"/>
      <c r="DN114" s="844"/>
      <c r="DO114" s="844"/>
      <c r="DP114" s="845"/>
      <c r="DQ114" s="846" t="s">
        <v>412</v>
      </c>
      <c r="DR114" s="844"/>
      <c r="DS114" s="844"/>
      <c r="DT114" s="844"/>
      <c r="DU114" s="845"/>
      <c r="DV114" s="888" t="s">
        <v>439</v>
      </c>
      <c r="DW114" s="889"/>
      <c r="DX114" s="889"/>
      <c r="DY114" s="889"/>
      <c r="DZ114" s="890"/>
    </row>
    <row r="115" spans="1:130" s="226" customFormat="1" ht="26.25" customHeight="1" x14ac:dyDescent="0.15">
      <c r="A115" s="978"/>
      <c r="B115" s="979"/>
      <c r="C115" s="816" t="s">
        <v>455</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19756</v>
      </c>
      <c r="AB115" s="983"/>
      <c r="AC115" s="983"/>
      <c r="AD115" s="983"/>
      <c r="AE115" s="984"/>
      <c r="AF115" s="985">
        <v>8990</v>
      </c>
      <c r="AG115" s="983"/>
      <c r="AH115" s="983"/>
      <c r="AI115" s="983"/>
      <c r="AJ115" s="984"/>
      <c r="AK115" s="985">
        <v>73</v>
      </c>
      <c r="AL115" s="983"/>
      <c r="AM115" s="983"/>
      <c r="AN115" s="983"/>
      <c r="AO115" s="984"/>
      <c r="AP115" s="986">
        <v>0</v>
      </c>
      <c r="AQ115" s="987"/>
      <c r="AR115" s="987"/>
      <c r="AS115" s="987"/>
      <c r="AT115" s="988"/>
      <c r="AU115" s="996"/>
      <c r="AV115" s="997"/>
      <c r="AW115" s="997"/>
      <c r="AX115" s="997"/>
      <c r="AY115" s="997"/>
      <c r="AZ115" s="879" t="s">
        <v>456</v>
      </c>
      <c r="BA115" s="816"/>
      <c r="BB115" s="816"/>
      <c r="BC115" s="816"/>
      <c r="BD115" s="816"/>
      <c r="BE115" s="816"/>
      <c r="BF115" s="816"/>
      <c r="BG115" s="816"/>
      <c r="BH115" s="816"/>
      <c r="BI115" s="816"/>
      <c r="BJ115" s="816"/>
      <c r="BK115" s="816"/>
      <c r="BL115" s="816"/>
      <c r="BM115" s="816"/>
      <c r="BN115" s="816"/>
      <c r="BO115" s="816"/>
      <c r="BP115" s="817"/>
      <c r="BQ115" s="880" t="s">
        <v>412</v>
      </c>
      <c r="BR115" s="881"/>
      <c r="BS115" s="881"/>
      <c r="BT115" s="881"/>
      <c r="BU115" s="881"/>
      <c r="BV115" s="881" t="s">
        <v>439</v>
      </c>
      <c r="BW115" s="881"/>
      <c r="BX115" s="881"/>
      <c r="BY115" s="881"/>
      <c r="BZ115" s="881"/>
      <c r="CA115" s="881" t="s">
        <v>412</v>
      </c>
      <c r="CB115" s="881"/>
      <c r="CC115" s="881"/>
      <c r="CD115" s="881"/>
      <c r="CE115" s="881"/>
      <c r="CF115" s="939" t="s">
        <v>439</v>
      </c>
      <c r="CG115" s="940"/>
      <c r="CH115" s="940"/>
      <c r="CI115" s="940"/>
      <c r="CJ115" s="940"/>
      <c r="CK115" s="991"/>
      <c r="CL115" s="885"/>
      <c r="CM115" s="879" t="s">
        <v>457</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439</v>
      </c>
      <c r="DH115" s="844"/>
      <c r="DI115" s="844"/>
      <c r="DJ115" s="844"/>
      <c r="DK115" s="845"/>
      <c r="DL115" s="846" t="s">
        <v>439</v>
      </c>
      <c r="DM115" s="844"/>
      <c r="DN115" s="844"/>
      <c r="DO115" s="844"/>
      <c r="DP115" s="845"/>
      <c r="DQ115" s="846" t="s">
        <v>439</v>
      </c>
      <c r="DR115" s="844"/>
      <c r="DS115" s="844"/>
      <c r="DT115" s="844"/>
      <c r="DU115" s="845"/>
      <c r="DV115" s="888" t="s">
        <v>439</v>
      </c>
      <c r="DW115" s="889"/>
      <c r="DX115" s="889"/>
      <c r="DY115" s="889"/>
      <c r="DZ115" s="890"/>
    </row>
    <row r="116" spans="1:130" s="226" customFormat="1" ht="26.25" customHeight="1" x14ac:dyDescent="0.15">
      <c r="A116" s="980"/>
      <c r="B116" s="981"/>
      <c r="C116" s="903" t="s">
        <v>458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412</v>
      </c>
      <c r="AB116" s="844"/>
      <c r="AC116" s="844"/>
      <c r="AD116" s="844"/>
      <c r="AE116" s="845"/>
      <c r="AF116" s="846" t="s">
        <v>412</v>
      </c>
      <c r="AG116" s="844"/>
      <c r="AH116" s="844"/>
      <c r="AI116" s="844"/>
      <c r="AJ116" s="845"/>
      <c r="AK116" s="846" t="s">
        <v>412</v>
      </c>
      <c r="AL116" s="844"/>
      <c r="AM116" s="844"/>
      <c r="AN116" s="844"/>
      <c r="AO116" s="845"/>
      <c r="AP116" s="888" t="s">
        <v>412</v>
      </c>
      <c r="AQ116" s="889"/>
      <c r="AR116" s="889"/>
      <c r="AS116" s="889"/>
      <c r="AT116" s="890"/>
      <c r="AU116" s="996"/>
      <c r="AV116" s="997"/>
      <c r="AW116" s="997"/>
      <c r="AX116" s="997"/>
      <c r="AY116" s="997"/>
      <c r="AZ116" s="973" t="s">
        <v>459</v>
      </c>
      <c r="BA116" s="974"/>
      <c r="BB116" s="974"/>
      <c r="BC116" s="974"/>
      <c r="BD116" s="974"/>
      <c r="BE116" s="974"/>
      <c r="BF116" s="974"/>
      <c r="BG116" s="974"/>
      <c r="BH116" s="974"/>
      <c r="BI116" s="974"/>
      <c r="BJ116" s="974"/>
      <c r="BK116" s="974"/>
      <c r="BL116" s="974"/>
      <c r="BM116" s="974"/>
      <c r="BN116" s="974"/>
      <c r="BO116" s="974"/>
      <c r="BP116" s="975"/>
      <c r="BQ116" s="880" t="s">
        <v>412</v>
      </c>
      <c r="BR116" s="881"/>
      <c r="BS116" s="881"/>
      <c r="BT116" s="881"/>
      <c r="BU116" s="881"/>
      <c r="BV116" s="881" t="s">
        <v>439</v>
      </c>
      <c r="BW116" s="881"/>
      <c r="BX116" s="881"/>
      <c r="BY116" s="881"/>
      <c r="BZ116" s="881"/>
      <c r="CA116" s="881" t="s">
        <v>412</v>
      </c>
      <c r="CB116" s="881"/>
      <c r="CC116" s="881"/>
      <c r="CD116" s="881"/>
      <c r="CE116" s="881"/>
      <c r="CF116" s="939" t="s">
        <v>439</v>
      </c>
      <c r="CG116" s="940"/>
      <c r="CH116" s="940"/>
      <c r="CI116" s="940"/>
      <c r="CJ116" s="940"/>
      <c r="CK116" s="991"/>
      <c r="CL116" s="885"/>
      <c r="CM116" s="879" t="s">
        <v>460</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8991</v>
      </c>
      <c r="DH116" s="844"/>
      <c r="DI116" s="844"/>
      <c r="DJ116" s="844"/>
      <c r="DK116" s="845"/>
      <c r="DL116" s="846" t="s">
        <v>412</v>
      </c>
      <c r="DM116" s="844"/>
      <c r="DN116" s="844"/>
      <c r="DO116" s="844"/>
      <c r="DP116" s="845"/>
      <c r="DQ116" s="846" t="s">
        <v>412</v>
      </c>
      <c r="DR116" s="844"/>
      <c r="DS116" s="844"/>
      <c r="DT116" s="844"/>
      <c r="DU116" s="845"/>
      <c r="DV116" s="888" t="s">
        <v>412</v>
      </c>
      <c r="DW116" s="889"/>
      <c r="DX116" s="889"/>
      <c r="DY116" s="889"/>
      <c r="DZ116" s="890"/>
    </row>
    <row r="117" spans="1:130" s="226" customFormat="1" ht="26.25" customHeight="1" x14ac:dyDescent="0.15">
      <c r="A117" s="959" t="s">
        <v>185</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461</v>
      </c>
      <c r="Z117" s="961"/>
      <c r="AA117" s="966">
        <v>3261877</v>
      </c>
      <c r="AB117" s="967"/>
      <c r="AC117" s="967"/>
      <c r="AD117" s="967"/>
      <c r="AE117" s="968"/>
      <c r="AF117" s="969">
        <v>3325310</v>
      </c>
      <c r="AG117" s="967"/>
      <c r="AH117" s="967"/>
      <c r="AI117" s="967"/>
      <c r="AJ117" s="968"/>
      <c r="AK117" s="969">
        <v>3376879</v>
      </c>
      <c r="AL117" s="967"/>
      <c r="AM117" s="967"/>
      <c r="AN117" s="967"/>
      <c r="AO117" s="968"/>
      <c r="AP117" s="970"/>
      <c r="AQ117" s="971"/>
      <c r="AR117" s="971"/>
      <c r="AS117" s="971"/>
      <c r="AT117" s="972"/>
      <c r="AU117" s="996"/>
      <c r="AV117" s="997"/>
      <c r="AW117" s="997"/>
      <c r="AX117" s="997"/>
      <c r="AY117" s="997"/>
      <c r="AZ117" s="927" t="s">
        <v>462</v>
      </c>
      <c r="BA117" s="928"/>
      <c r="BB117" s="928"/>
      <c r="BC117" s="928"/>
      <c r="BD117" s="928"/>
      <c r="BE117" s="928"/>
      <c r="BF117" s="928"/>
      <c r="BG117" s="928"/>
      <c r="BH117" s="928"/>
      <c r="BI117" s="928"/>
      <c r="BJ117" s="928"/>
      <c r="BK117" s="928"/>
      <c r="BL117" s="928"/>
      <c r="BM117" s="928"/>
      <c r="BN117" s="928"/>
      <c r="BO117" s="928"/>
      <c r="BP117" s="929"/>
      <c r="BQ117" s="880" t="s">
        <v>439</v>
      </c>
      <c r="BR117" s="881"/>
      <c r="BS117" s="881"/>
      <c r="BT117" s="881"/>
      <c r="BU117" s="881"/>
      <c r="BV117" s="881" t="s">
        <v>443</v>
      </c>
      <c r="BW117" s="881"/>
      <c r="BX117" s="881"/>
      <c r="BY117" s="881"/>
      <c r="BZ117" s="881"/>
      <c r="CA117" s="881" t="s">
        <v>443</v>
      </c>
      <c r="CB117" s="881"/>
      <c r="CC117" s="881"/>
      <c r="CD117" s="881"/>
      <c r="CE117" s="881"/>
      <c r="CF117" s="939" t="s">
        <v>412</v>
      </c>
      <c r="CG117" s="940"/>
      <c r="CH117" s="940"/>
      <c r="CI117" s="940"/>
      <c r="CJ117" s="940"/>
      <c r="CK117" s="991"/>
      <c r="CL117" s="885"/>
      <c r="CM117" s="879" t="s">
        <v>463</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127</v>
      </c>
      <c r="DH117" s="844"/>
      <c r="DI117" s="844"/>
      <c r="DJ117" s="844"/>
      <c r="DK117" s="845"/>
      <c r="DL117" s="846" t="s">
        <v>439</v>
      </c>
      <c r="DM117" s="844"/>
      <c r="DN117" s="844"/>
      <c r="DO117" s="844"/>
      <c r="DP117" s="845"/>
      <c r="DQ117" s="846" t="s">
        <v>412</v>
      </c>
      <c r="DR117" s="844"/>
      <c r="DS117" s="844"/>
      <c r="DT117" s="844"/>
      <c r="DU117" s="845"/>
      <c r="DV117" s="888" t="s">
        <v>443</v>
      </c>
      <c r="DW117" s="889"/>
      <c r="DX117" s="889"/>
      <c r="DY117" s="889"/>
      <c r="DZ117" s="890"/>
    </row>
    <row r="118" spans="1:130" s="226" customFormat="1" ht="26.25" customHeight="1" x14ac:dyDescent="0.15">
      <c r="A118" s="959" t="s">
        <v>434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431</v>
      </c>
      <c r="AB118" s="960"/>
      <c r="AC118" s="960"/>
      <c r="AD118" s="960"/>
      <c r="AE118" s="961"/>
      <c r="AF118" s="962" t="s">
        <v>432</v>
      </c>
      <c r="AG118" s="960"/>
      <c r="AH118" s="960"/>
      <c r="AI118" s="960"/>
      <c r="AJ118" s="961"/>
      <c r="AK118" s="962" t="s">
        <v>303</v>
      </c>
      <c r="AL118" s="960"/>
      <c r="AM118" s="960"/>
      <c r="AN118" s="960"/>
      <c r="AO118" s="961"/>
      <c r="AP118" s="963" t="s">
        <v>433</v>
      </c>
      <c r="AQ118" s="964"/>
      <c r="AR118" s="964"/>
      <c r="AS118" s="964"/>
      <c r="AT118" s="965"/>
      <c r="AU118" s="996"/>
      <c r="AV118" s="997"/>
      <c r="AW118" s="997"/>
      <c r="AX118" s="997"/>
      <c r="AY118" s="997"/>
      <c r="AZ118" s="902" t="s">
        <v>464</v>
      </c>
      <c r="BA118" s="903"/>
      <c r="BB118" s="903"/>
      <c r="BC118" s="903"/>
      <c r="BD118" s="903"/>
      <c r="BE118" s="903"/>
      <c r="BF118" s="903"/>
      <c r="BG118" s="903"/>
      <c r="BH118" s="903"/>
      <c r="BI118" s="903"/>
      <c r="BJ118" s="903"/>
      <c r="BK118" s="903"/>
      <c r="BL118" s="903"/>
      <c r="BM118" s="903"/>
      <c r="BN118" s="903"/>
      <c r="BO118" s="903"/>
      <c r="BP118" s="904"/>
      <c r="BQ118" s="943" t="s">
        <v>443</v>
      </c>
      <c r="BR118" s="909"/>
      <c r="BS118" s="909"/>
      <c r="BT118" s="909"/>
      <c r="BU118" s="909"/>
      <c r="BV118" s="909" t="s">
        <v>443</v>
      </c>
      <c r="BW118" s="909"/>
      <c r="BX118" s="909"/>
      <c r="BY118" s="909"/>
      <c r="BZ118" s="909"/>
      <c r="CA118" s="909" t="s">
        <v>443</v>
      </c>
      <c r="CB118" s="909"/>
      <c r="CC118" s="909"/>
      <c r="CD118" s="909"/>
      <c r="CE118" s="909"/>
      <c r="CF118" s="939" t="s">
        <v>439</v>
      </c>
      <c r="CG118" s="940"/>
      <c r="CH118" s="940"/>
      <c r="CI118" s="940"/>
      <c r="CJ118" s="940"/>
      <c r="CK118" s="991"/>
      <c r="CL118" s="885"/>
      <c r="CM118" s="879" t="s">
        <v>465</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443</v>
      </c>
      <c r="DH118" s="844"/>
      <c r="DI118" s="844"/>
      <c r="DJ118" s="844"/>
      <c r="DK118" s="845"/>
      <c r="DL118" s="846" t="s">
        <v>443</v>
      </c>
      <c r="DM118" s="844"/>
      <c r="DN118" s="844"/>
      <c r="DO118" s="844"/>
      <c r="DP118" s="845"/>
      <c r="DQ118" s="846" t="s">
        <v>439</v>
      </c>
      <c r="DR118" s="844"/>
      <c r="DS118" s="844"/>
      <c r="DT118" s="844"/>
      <c r="DU118" s="845"/>
      <c r="DV118" s="888" t="s">
        <v>439</v>
      </c>
      <c r="DW118" s="889"/>
      <c r="DX118" s="889"/>
      <c r="DY118" s="889"/>
      <c r="DZ118" s="890"/>
    </row>
    <row r="119" spans="1:130" s="226" customFormat="1" ht="26.25" customHeight="1" x14ac:dyDescent="0.15">
      <c r="A119" s="882" t="s">
        <v>437</v>
      </c>
      <c r="B119" s="883"/>
      <c r="C119" s="924" t="s">
        <v>438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443</v>
      </c>
      <c r="AB119" s="953"/>
      <c r="AC119" s="953"/>
      <c r="AD119" s="953"/>
      <c r="AE119" s="954"/>
      <c r="AF119" s="955" t="s">
        <v>443</v>
      </c>
      <c r="AG119" s="953"/>
      <c r="AH119" s="953"/>
      <c r="AI119" s="953"/>
      <c r="AJ119" s="954"/>
      <c r="AK119" s="955" t="s">
        <v>443</v>
      </c>
      <c r="AL119" s="953"/>
      <c r="AM119" s="953"/>
      <c r="AN119" s="953"/>
      <c r="AO119" s="954"/>
      <c r="AP119" s="956" t="s">
        <v>439</v>
      </c>
      <c r="AQ119" s="957"/>
      <c r="AR119" s="957"/>
      <c r="AS119" s="957"/>
      <c r="AT119" s="958"/>
      <c r="AU119" s="998"/>
      <c r="AV119" s="999"/>
      <c r="AW119" s="999"/>
      <c r="AX119" s="999"/>
      <c r="AY119" s="999"/>
      <c r="AZ119" s="247" t="s">
        <v>185</v>
      </c>
      <c r="BA119" s="247"/>
      <c r="BB119" s="247"/>
      <c r="BC119" s="247"/>
      <c r="BD119" s="247"/>
      <c r="BE119" s="247"/>
      <c r="BF119" s="247"/>
      <c r="BG119" s="247"/>
      <c r="BH119" s="247"/>
      <c r="BI119" s="247"/>
      <c r="BJ119" s="247"/>
      <c r="BK119" s="247"/>
      <c r="BL119" s="247"/>
      <c r="BM119" s="247"/>
      <c r="BN119" s="247"/>
      <c r="BO119" s="941" t="s">
        <v>466</v>
      </c>
      <c r="BP119" s="942"/>
      <c r="BQ119" s="943">
        <v>48891966</v>
      </c>
      <c r="BR119" s="909"/>
      <c r="BS119" s="909"/>
      <c r="BT119" s="909"/>
      <c r="BU119" s="909"/>
      <c r="BV119" s="909">
        <v>47101789</v>
      </c>
      <c r="BW119" s="909"/>
      <c r="BX119" s="909"/>
      <c r="BY119" s="909"/>
      <c r="BZ119" s="909"/>
      <c r="CA119" s="909">
        <v>44410172</v>
      </c>
      <c r="CB119" s="909"/>
      <c r="CC119" s="909"/>
      <c r="CD119" s="909"/>
      <c r="CE119" s="909"/>
      <c r="CF119" s="812"/>
      <c r="CG119" s="813"/>
      <c r="CH119" s="813"/>
      <c r="CI119" s="813"/>
      <c r="CJ119" s="898"/>
      <c r="CK119" s="992"/>
      <c r="CL119" s="887"/>
      <c r="CM119" s="902" t="s">
        <v>467</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127</v>
      </c>
      <c r="DH119" s="828"/>
      <c r="DI119" s="828"/>
      <c r="DJ119" s="828"/>
      <c r="DK119" s="829"/>
      <c r="DL119" s="830" t="s">
        <v>127</v>
      </c>
      <c r="DM119" s="828"/>
      <c r="DN119" s="828"/>
      <c r="DO119" s="828"/>
      <c r="DP119" s="829"/>
      <c r="DQ119" s="830" t="s">
        <v>127</v>
      </c>
      <c r="DR119" s="828"/>
      <c r="DS119" s="828"/>
      <c r="DT119" s="828"/>
      <c r="DU119" s="829"/>
      <c r="DV119" s="912" t="s">
        <v>127</v>
      </c>
      <c r="DW119" s="913"/>
      <c r="DX119" s="913"/>
      <c r="DY119" s="913"/>
      <c r="DZ119" s="914"/>
    </row>
    <row r="120" spans="1:130" s="226" customFormat="1" ht="26.25" customHeight="1" x14ac:dyDescent="0.15">
      <c r="A120" s="884"/>
      <c r="B120" s="885"/>
      <c r="C120" s="879" t="s">
        <v>444</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127</v>
      </c>
      <c r="AB120" s="844"/>
      <c r="AC120" s="844"/>
      <c r="AD120" s="844"/>
      <c r="AE120" s="845"/>
      <c r="AF120" s="846" t="s">
        <v>127</v>
      </c>
      <c r="AG120" s="844"/>
      <c r="AH120" s="844"/>
      <c r="AI120" s="844"/>
      <c r="AJ120" s="845"/>
      <c r="AK120" s="846" t="s">
        <v>127</v>
      </c>
      <c r="AL120" s="844"/>
      <c r="AM120" s="844"/>
      <c r="AN120" s="844"/>
      <c r="AO120" s="845"/>
      <c r="AP120" s="888" t="s">
        <v>127</v>
      </c>
      <c r="AQ120" s="889"/>
      <c r="AR120" s="889"/>
      <c r="AS120" s="889"/>
      <c r="AT120" s="890"/>
      <c r="AU120" s="944" t="s">
        <v>468</v>
      </c>
      <c r="AV120" s="945"/>
      <c r="AW120" s="945"/>
      <c r="AX120" s="945"/>
      <c r="AY120" s="946"/>
      <c r="AZ120" s="924" t="s">
        <v>469</v>
      </c>
      <c r="BA120" s="872"/>
      <c r="BB120" s="872"/>
      <c r="BC120" s="872"/>
      <c r="BD120" s="872"/>
      <c r="BE120" s="872"/>
      <c r="BF120" s="872"/>
      <c r="BG120" s="872"/>
      <c r="BH120" s="872"/>
      <c r="BI120" s="872"/>
      <c r="BJ120" s="872"/>
      <c r="BK120" s="872"/>
      <c r="BL120" s="872"/>
      <c r="BM120" s="872"/>
      <c r="BN120" s="872"/>
      <c r="BO120" s="872"/>
      <c r="BP120" s="873"/>
      <c r="BQ120" s="925">
        <v>5623883</v>
      </c>
      <c r="BR120" s="906"/>
      <c r="BS120" s="906"/>
      <c r="BT120" s="906"/>
      <c r="BU120" s="906"/>
      <c r="BV120" s="906">
        <v>5720714</v>
      </c>
      <c r="BW120" s="906"/>
      <c r="BX120" s="906"/>
      <c r="BY120" s="906"/>
      <c r="BZ120" s="906"/>
      <c r="CA120" s="906">
        <v>6804771</v>
      </c>
      <c r="CB120" s="906"/>
      <c r="CC120" s="906"/>
      <c r="CD120" s="906"/>
      <c r="CE120" s="906"/>
      <c r="CF120" s="930">
        <v>61.7</v>
      </c>
      <c r="CG120" s="931"/>
      <c r="CH120" s="931"/>
      <c r="CI120" s="931"/>
      <c r="CJ120" s="931"/>
      <c r="CK120" s="932" t="s">
        <v>470</v>
      </c>
      <c r="CL120" s="916"/>
      <c r="CM120" s="916"/>
      <c r="CN120" s="916"/>
      <c r="CO120" s="917"/>
      <c r="CP120" s="936" t="s">
        <v>471</v>
      </c>
      <c r="CQ120" s="937"/>
      <c r="CR120" s="937"/>
      <c r="CS120" s="937"/>
      <c r="CT120" s="937"/>
      <c r="CU120" s="937"/>
      <c r="CV120" s="937"/>
      <c r="CW120" s="937"/>
      <c r="CX120" s="937"/>
      <c r="CY120" s="937"/>
      <c r="CZ120" s="937"/>
      <c r="DA120" s="937"/>
      <c r="DB120" s="937"/>
      <c r="DC120" s="937"/>
      <c r="DD120" s="937"/>
      <c r="DE120" s="937"/>
      <c r="DF120" s="938"/>
      <c r="DG120" s="925">
        <v>16126458</v>
      </c>
      <c r="DH120" s="906"/>
      <c r="DI120" s="906"/>
      <c r="DJ120" s="906"/>
      <c r="DK120" s="906"/>
      <c r="DL120" s="906">
        <v>15111499</v>
      </c>
      <c r="DM120" s="906"/>
      <c r="DN120" s="906"/>
      <c r="DO120" s="906"/>
      <c r="DP120" s="906"/>
      <c r="DQ120" s="906">
        <v>13634129</v>
      </c>
      <c r="DR120" s="906"/>
      <c r="DS120" s="906"/>
      <c r="DT120" s="906"/>
      <c r="DU120" s="906"/>
      <c r="DV120" s="907">
        <v>123.6</v>
      </c>
      <c r="DW120" s="907"/>
      <c r="DX120" s="907"/>
      <c r="DY120" s="907"/>
      <c r="DZ120" s="908"/>
    </row>
    <row r="121" spans="1:130" s="226" customFormat="1" ht="26.25" customHeight="1" x14ac:dyDescent="0.15">
      <c r="A121" s="884"/>
      <c r="B121" s="885"/>
      <c r="C121" s="927" t="s">
        <v>472</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127</v>
      </c>
      <c r="AB121" s="844"/>
      <c r="AC121" s="844"/>
      <c r="AD121" s="844"/>
      <c r="AE121" s="845"/>
      <c r="AF121" s="846" t="s">
        <v>127</v>
      </c>
      <c r="AG121" s="844"/>
      <c r="AH121" s="844"/>
      <c r="AI121" s="844"/>
      <c r="AJ121" s="845"/>
      <c r="AK121" s="846" t="s">
        <v>127</v>
      </c>
      <c r="AL121" s="844"/>
      <c r="AM121" s="844"/>
      <c r="AN121" s="844"/>
      <c r="AO121" s="845"/>
      <c r="AP121" s="888" t="s">
        <v>127</v>
      </c>
      <c r="AQ121" s="889"/>
      <c r="AR121" s="889"/>
      <c r="AS121" s="889"/>
      <c r="AT121" s="890"/>
      <c r="AU121" s="947"/>
      <c r="AV121" s="948"/>
      <c r="AW121" s="948"/>
      <c r="AX121" s="948"/>
      <c r="AY121" s="949"/>
      <c r="AZ121" s="879" t="s">
        <v>473</v>
      </c>
      <c r="BA121" s="816"/>
      <c r="BB121" s="816"/>
      <c r="BC121" s="816"/>
      <c r="BD121" s="816"/>
      <c r="BE121" s="816"/>
      <c r="BF121" s="816"/>
      <c r="BG121" s="816"/>
      <c r="BH121" s="816"/>
      <c r="BI121" s="816"/>
      <c r="BJ121" s="816"/>
      <c r="BK121" s="816"/>
      <c r="BL121" s="816"/>
      <c r="BM121" s="816"/>
      <c r="BN121" s="816"/>
      <c r="BO121" s="816"/>
      <c r="BP121" s="817"/>
      <c r="BQ121" s="880">
        <v>1691690</v>
      </c>
      <c r="BR121" s="881"/>
      <c r="BS121" s="881"/>
      <c r="BT121" s="881"/>
      <c r="BU121" s="881"/>
      <c r="BV121" s="881">
        <v>1534968</v>
      </c>
      <c r="BW121" s="881"/>
      <c r="BX121" s="881"/>
      <c r="BY121" s="881"/>
      <c r="BZ121" s="881"/>
      <c r="CA121" s="881">
        <v>1379761</v>
      </c>
      <c r="CB121" s="881"/>
      <c r="CC121" s="881"/>
      <c r="CD121" s="881"/>
      <c r="CE121" s="881"/>
      <c r="CF121" s="939">
        <v>12.5</v>
      </c>
      <c r="CG121" s="940"/>
      <c r="CH121" s="940"/>
      <c r="CI121" s="940"/>
      <c r="CJ121" s="940"/>
      <c r="CK121" s="933"/>
      <c r="CL121" s="919"/>
      <c r="CM121" s="919"/>
      <c r="CN121" s="919"/>
      <c r="CO121" s="920"/>
      <c r="CP121" s="899" t="s">
        <v>474</v>
      </c>
      <c r="CQ121" s="900"/>
      <c r="CR121" s="900"/>
      <c r="CS121" s="900"/>
      <c r="CT121" s="900"/>
      <c r="CU121" s="900"/>
      <c r="CV121" s="900"/>
      <c r="CW121" s="900"/>
      <c r="CX121" s="900"/>
      <c r="CY121" s="900"/>
      <c r="CZ121" s="900"/>
      <c r="DA121" s="900"/>
      <c r="DB121" s="900"/>
      <c r="DC121" s="900"/>
      <c r="DD121" s="900"/>
      <c r="DE121" s="900"/>
      <c r="DF121" s="901"/>
      <c r="DG121" s="880">
        <v>5194700</v>
      </c>
      <c r="DH121" s="881"/>
      <c r="DI121" s="881"/>
      <c r="DJ121" s="881"/>
      <c r="DK121" s="881"/>
      <c r="DL121" s="881">
        <v>5113464</v>
      </c>
      <c r="DM121" s="881"/>
      <c r="DN121" s="881"/>
      <c r="DO121" s="881"/>
      <c r="DP121" s="881"/>
      <c r="DQ121" s="881">
        <v>4957147</v>
      </c>
      <c r="DR121" s="881"/>
      <c r="DS121" s="881"/>
      <c r="DT121" s="881"/>
      <c r="DU121" s="881"/>
      <c r="DV121" s="858">
        <v>44.9</v>
      </c>
      <c r="DW121" s="858"/>
      <c r="DX121" s="858"/>
      <c r="DY121" s="858"/>
      <c r="DZ121" s="859"/>
    </row>
    <row r="122" spans="1:130" s="226" customFormat="1" ht="26.25" customHeight="1" x14ac:dyDescent="0.15">
      <c r="A122" s="884"/>
      <c r="B122" s="885"/>
      <c r="C122" s="879" t="s">
        <v>454</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443</v>
      </c>
      <c r="AB122" s="844"/>
      <c r="AC122" s="844"/>
      <c r="AD122" s="844"/>
      <c r="AE122" s="845"/>
      <c r="AF122" s="846" t="s">
        <v>127</v>
      </c>
      <c r="AG122" s="844"/>
      <c r="AH122" s="844"/>
      <c r="AI122" s="844"/>
      <c r="AJ122" s="845"/>
      <c r="AK122" s="846" t="s">
        <v>127</v>
      </c>
      <c r="AL122" s="844"/>
      <c r="AM122" s="844"/>
      <c r="AN122" s="844"/>
      <c r="AO122" s="845"/>
      <c r="AP122" s="888" t="s">
        <v>127</v>
      </c>
      <c r="AQ122" s="889"/>
      <c r="AR122" s="889"/>
      <c r="AS122" s="889"/>
      <c r="AT122" s="890"/>
      <c r="AU122" s="947"/>
      <c r="AV122" s="948"/>
      <c r="AW122" s="948"/>
      <c r="AX122" s="948"/>
      <c r="AY122" s="949"/>
      <c r="AZ122" s="902" t="s">
        <v>475</v>
      </c>
      <c r="BA122" s="903"/>
      <c r="BB122" s="903"/>
      <c r="BC122" s="903"/>
      <c r="BD122" s="903"/>
      <c r="BE122" s="903"/>
      <c r="BF122" s="903"/>
      <c r="BG122" s="903"/>
      <c r="BH122" s="903"/>
      <c r="BI122" s="903"/>
      <c r="BJ122" s="903"/>
      <c r="BK122" s="903"/>
      <c r="BL122" s="903"/>
      <c r="BM122" s="903"/>
      <c r="BN122" s="903"/>
      <c r="BO122" s="903"/>
      <c r="BP122" s="904"/>
      <c r="BQ122" s="943">
        <v>27725158</v>
      </c>
      <c r="BR122" s="909"/>
      <c r="BS122" s="909"/>
      <c r="BT122" s="909"/>
      <c r="BU122" s="909"/>
      <c r="BV122" s="909">
        <v>26820019</v>
      </c>
      <c r="BW122" s="909"/>
      <c r="BX122" s="909"/>
      <c r="BY122" s="909"/>
      <c r="BZ122" s="909"/>
      <c r="CA122" s="909">
        <v>25568329</v>
      </c>
      <c r="CB122" s="909"/>
      <c r="CC122" s="909"/>
      <c r="CD122" s="909"/>
      <c r="CE122" s="909"/>
      <c r="CF122" s="910">
        <v>231.7</v>
      </c>
      <c r="CG122" s="911"/>
      <c r="CH122" s="911"/>
      <c r="CI122" s="911"/>
      <c r="CJ122" s="911"/>
      <c r="CK122" s="933"/>
      <c r="CL122" s="919"/>
      <c r="CM122" s="919"/>
      <c r="CN122" s="919"/>
      <c r="CO122" s="920"/>
      <c r="CP122" s="899" t="s">
        <v>476</v>
      </c>
      <c r="CQ122" s="900"/>
      <c r="CR122" s="900"/>
      <c r="CS122" s="900"/>
      <c r="CT122" s="900"/>
      <c r="CU122" s="900"/>
      <c r="CV122" s="900"/>
      <c r="CW122" s="900"/>
      <c r="CX122" s="900"/>
      <c r="CY122" s="900"/>
      <c r="CZ122" s="900"/>
      <c r="DA122" s="900"/>
      <c r="DB122" s="900"/>
      <c r="DC122" s="900"/>
      <c r="DD122" s="900"/>
      <c r="DE122" s="900"/>
      <c r="DF122" s="901"/>
      <c r="DG122" s="880">
        <v>89811</v>
      </c>
      <c r="DH122" s="881"/>
      <c r="DI122" s="881"/>
      <c r="DJ122" s="881"/>
      <c r="DK122" s="881"/>
      <c r="DL122" s="881">
        <v>87450</v>
      </c>
      <c r="DM122" s="881"/>
      <c r="DN122" s="881"/>
      <c r="DO122" s="881"/>
      <c r="DP122" s="881"/>
      <c r="DQ122" s="881">
        <v>100858</v>
      </c>
      <c r="DR122" s="881"/>
      <c r="DS122" s="881"/>
      <c r="DT122" s="881"/>
      <c r="DU122" s="881"/>
      <c r="DV122" s="858">
        <v>0.9</v>
      </c>
      <c r="DW122" s="858"/>
      <c r="DX122" s="858"/>
      <c r="DY122" s="858"/>
      <c r="DZ122" s="859"/>
    </row>
    <row r="123" spans="1:130" s="226" customFormat="1" ht="26.25" customHeight="1" x14ac:dyDescent="0.15">
      <c r="A123" s="884"/>
      <c r="B123" s="885"/>
      <c r="C123" s="879" t="s">
        <v>460</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16158</v>
      </c>
      <c r="AB123" s="844"/>
      <c r="AC123" s="844"/>
      <c r="AD123" s="844"/>
      <c r="AE123" s="845"/>
      <c r="AF123" s="846">
        <v>8990</v>
      </c>
      <c r="AG123" s="844"/>
      <c r="AH123" s="844"/>
      <c r="AI123" s="844"/>
      <c r="AJ123" s="845"/>
      <c r="AK123" s="846" t="s">
        <v>439</v>
      </c>
      <c r="AL123" s="844"/>
      <c r="AM123" s="844"/>
      <c r="AN123" s="844"/>
      <c r="AO123" s="845"/>
      <c r="AP123" s="888" t="s">
        <v>127</v>
      </c>
      <c r="AQ123" s="889"/>
      <c r="AR123" s="889"/>
      <c r="AS123" s="889"/>
      <c r="AT123" s="890"/>
      <c r="AU123" s="950"/>
      <c r="AV123" s="951"/>
      <c r="AW123" s="951"/>
      <c r="AX123" s="951"/>
      <c r="AY123" s="951"/>
      <c r="AZ123" s="247" t="s">
        <v>185</v>
      </c>
      <c r="BA123" s="247"/>
      <c r="BB123" s="247"/>
      <c r="BC123" s="247"/>
      <c r="BD123" s="247"/>
      <c r="BE123" s="247"/>
      <c r="BF123" s="247"/>
      <c r="BG123" s="247"/>
      <c r="BH123" s="247"/>
      <c r="BI123" s="247"/>
      <c r="BJ123" s="247"/>
      <c r="BK123" s="247"/>
      <c r="BL123" s="247"/>
      <c r="BM123" s="247"/>
      <c r="BN123" s="247"/>
      <c r="BO123" s="941" t="s">
        <v>477</v>
      </c>
      <c r="BP123" s="942"/>
      <c r="BQ123" s="896">
        <v>35040731</v>
      </c>
      <c r="BR123" s="897"/>
      <c r="BS123" s="897"/>
      <c r="BT123" s="897"/>
      <c r="BU123" s="897"/>
      <c r="BV123" s="897">
        <v>34075701</v>
      </c>
      <c r="BW123" s="897"/>
      <c r="BX123" s="897"/>
      <c r="BY123" s="897"/>
      <c r="BZ123" s="897"/>
      <c r="CA123" s="897">
        <v>33752861</v>
      </c>
      <c r="CB123" s="897"/>
      <c r="CC123" s="897"/>
      <c r="CD123" s="897"/>
      <c r="CE123" s="897"/>
      <c r="CF123" s="812"/>
      <c r="CG123" s="813"/>
      <c r="CH123" s="813"/>
      <c r="CI123" s="813"/>
      <c r="CJ123" s="898"/>
      <c r="CK123" s="933"/>
      <c r="CL123" s="919"/>
      <c r="CM123" s="919"/>
      <c r="CN123" s="919"/>
      <c r="CO123" s="920"/>
      <c r="CP123" s="899" t="s">
        <v>478</v>
      </c>
      <c r="CQ123" s="900"/>
      <c r="CR123" s="900"/>
      <c r="CS123" s="900"/>
      <c r="CT123" s="900"/>
      <c r="CU123" s="900"/>
      <c r="CV123" s="900"/>
      <c r="CW123" s="900"/>
      <c r="CX123" s="900"/>
      <c r="CY123" s="900"/>
      <c r="CZ123" s="900"/>
      <c r="DA123" s="900"/>
      <c r="DB123" s="900"/>
      <c r="DC123" s="900"/>
      <c r="DD123" s="900"/>
      <c r="DE123" s="900"/>
      <c r="DF123" s="901"/>
      <c r="DG123" s="843" t="s">
        <v>479</v>
      </c>
      <c r="DH123" s="844"/>
      <c r="DI123" s="844"/>
      <c r="DJ123" s="844"/>
      <c r="DK123" s="845"/>
      <c r="DL123" s="846" t="s">
        <v>480</v>
      </c>
      <c r="DM123" s="844"/>
      <c r="DN123" s="844"/>
      <c r="DO123" s="844"/>
      <c r="DP123" s="845"/>
      <c r="DQ123" s="846" t="s">
        <v>481</v>
      </c>
      <c r="DR123" s="844"/>
      <c r="DS123" s="844"/>
      <c r="DT123" s="844"/>
      <c r="DU123" s="845"/>
      <c r="DV123" s="888" t="s">
        <v>482</v>
      </c>
      <c r="DW123" s="889"/>
      <c r="DX123" s="889"/>
      <c r="DY123" s="889"/>
      <c r="DZ123" s="890"/>
    </row>
    <row r="124" spans="1:130" s="226" customFormat="1" ht="26.25" customHeight="1" thickBot="1" x14ac:dyDescent="0.2">
      <c r="A124" s="884"/>
      <c r="B124" s="885"/>
      <c r="C124" s="879" t="s">
        <v>463</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481</v>
      </c>
      <c r="AB124" s="844"/>
      <c r="AC124" s="844"/>
      <c r="AD124" s="844"/>
      <c r="AE124" s="845"/>
      <c r="AF124" s="846" t="s">
        <v>127</v>
      </c>
      <c r="AG124" s="844"/>
      <c r="AH124" s="844"/>
      <c r="AI124" s="844"/>
      <c r="AJ124" s="845"/>
      <c r="AK124" s="846" t="s">
        <v>483</v>
      </c>
      <c r="AL124" s="844"/>
      <c r="AM124" s="844"/>
      <c r="AN124" s="844"/>
      <c r="AO124" s="845"/>
      <c r="AP124" s="888" t="s">
        <v>479</v>
      </c>
      <c r="AQ124" s="889"/>
      <c r="AR124" s="889"/>
      <c r="AS124" s="889"/>
      <c r="AT124" s="890"/>
      <c r="AU124" s="891" t="s">
        <v>484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135.19999999999999</v>
      </c>
      <c r="BR124" s="895"/>
      <c r="BS124" s="895"/>
      <c r="BT124" s="895"/>
      <c r="BU124" s="895"/>
      <c r="BV124" s="895">
        <v>124.1</v>
      </c>
      <c r="BW124" s="895"/>
      <c r="BX124" s="895"/>
      <c r="BY124" s="895"/>
      <c r="BZ124" s="895"/>
      <c r="CA124" s="895">
        <v>96.5</v>
      </c>
      <c r="CB124" s="895"/>
      <c r="CC124" s="895"/>
      <c r="CD124" s="895"/>
      <c r="CE124" s="895"/>
      <c r="CF124" s="790"/>
      <c r="CG124" s="791"/>
      <c r="CH124" s="791"/>
      <c r="CI124" s="791"/>
      <c r="CJ124" s="926"/>
      <c r="CK124" s="934"/>
      <c r="CL124" s="934"/>
      <c r="CM124" s="934"/>
      <c r="CN124" s="934"/>
      <c r="CO124" s="935"/>
      <c r="CP124" s="899" t="s">
        <v>485</v>
      </c>
      <c r="CQ124" s="900"/>
      <c r="CR124" s="900"/>
      <c r="CS124" s="900"/>
      <c r="CT124" s="900"/>
      <c r="CU124" s="900"/>
      <c r="CV124" s="900"/>
      <c r="CW124" s="900"/>
      <c r="CX124" s="900"/>
      <c r="CY124" s="900"/>
      <c r="CZ124" s="900"/>
      <c r="DA124" s="900"/>
      <c r="DB124" s="900"/>
      <c r="DC124" s="900"/>
      <c r="DD124" s="900"/>
      <c r="DE124" s="900"/>
      <c r="DF124" s="901"/>
      <c r="DG124" s="827" t="s">
        <v>486</v>
      </c>
      <c r="DH124" s="828"/>
      <c r="DI124" s="828"/>
      <c r="DJ124" s="828"/>
      <c r="DK124" s="829"/>
      <c r="DL124" s="830" t="s">
        <v>127</v>
      </c>
      <c r="DM124" s="828"/>
      <c r="DN124" s="828"/>
      <c r="DO124" s="828"/>
      <c r="DP124" s="829"/>
      <c r="DQ124" s="830" t="s">
        <v>486</v>
      </c>
      <c r="DR124" s="828"/>
      <c r="DS124" s="828"/>
      <c r="DT124" s="828"/>
      <c r="DU124" s="829"/>
      <c r="DV124" s="912" t="s">
        <v>487</v>
      </c>
      <c r="DW124" s="913"/>
      <c r="DX124" s="913"/>
      <c r="DY124" s="913"/>
      <c r="DZ124" s="914"/>
    </row>
    <row r="125" spans="1:130" s="226" customFormat="1" ht="26.25" customHeight="1" x14ac:dyDescent="0.15">
      <c r="A125" s="884"/>
      <c r="B125" s="885"/>
      <c r="C125" s="879" t="s">
        <v>465</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127</v>
      </c>
      <c r="AB125" s="844"/>
      <c r="AC125" s="844"/>
      <c r="AD125" s="844"/>
      <c r="AE125" s="845"/>
      <c r="AF125" s="846" t="s">
        <v>486</v>
      </c>
      <c r="AG125" s="844"/>
      <c r="AH125" s="844"/>
      <c r="AI125" s="844"/>
      <c r="AJ125" s="845"/>
      <c r="AK125" s="846" t="s">
        <v>488</v>
      </c>
      <c r="AL125" s="844"/>
      <c r="AM125" s="844"/>
      <c r="AN125" s="844"/>
      <c r="AO125" s="845"/>
      <c r="AP125" s="888" t="s">
        <v>127</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489</v>
      </c>
      <c r="CL125" s="916"/>
      <c r="CM125" s="916"/>
      <c r="CN125" s="916"/>
      <c r="CO125" s="917"/>
      <c r="CP125" s="924" t="s">
        <v>490</v>
      </c>
      <c r="CQ125" s="872"/>
      <c r="CR125" s="872"/>
      <c r="CS125" s="872"/>
      <c r="CT125" s="872"/>
      <c r="CU125" s="872"/>
      <c r="CV125" s="872"/>
      <c r="CW125" s="872"/>
      <c r="CX125" s="872"/>
      <c r="CY125" s="872"/>
      <c r="CZ125" s="872"/>
      <c r="DA125" s="872"/>
      <c r="DB125" s="872"/>
      <c r="DC125" s="872"/>
      <c r="DD125" s="872"/>
      <c r="DE125" s="872"/>
      <c r="DF125" s="873"/>
      <c r="DG125" s="925" t="s">
        <v>479</v>
      </c>
      <c r="DH125" s="906"/>
      <c r="DI125" s="906"/>
      <c r="DJ125" s="906"/>
      <c r="DK125" s="906"/>
      <c r="DL125" s="906" t="s">
        <v>482</v>
      </c>
      <c r="DM125" s="906"/>
      <c r="DN125" s="906"/>
      <c r="DO125" s="906"/>
      <c r="DP125" s="906"/>
      <c r="DQ125" s="906" t="s">
        <v>127</v>
      </c>
      <c r="DR125" s="906"/>
      <c r="DS125" s="906"/>
      <c r="DT125" s="906"/>
      <c r="DU125" s="906"/>
      <c r="DV125" s="907" t="s">
        <v>479</v>
      </c>
      <c r="DW125" s="907"/>
      <c r="DX125" s="907"/>
      <c r="DY125" s="907"/>
      <c r="DZ125" s="908"/>
    </row>
    <row r="126" spans="1:130" s="226" customFormat="1" ht="26.25" customHeight="1" thickBot="1" x14ac:dyDescent="0.2">
      <c r="A126" s="884"/>
      <c r="B126" s="885"/>
      <c r="C126" s="879" t="s">
        <v>467</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3598</v>
      </c>
      <c r="AB126" s="844"/>
      <c r="AC126" s="844"/>
      <c r="AD126" s="844"/>
      <c r="AE126" s="845"/>
      <c r="AF126" s="846" t="s">
        <v>443</v>
      </c>
      <c r="AG126" s="844"/>
      <c r="AH126" s="844"/>
      <c r="AI126" s="844"/>
      <c r="AJ126" s="845"/>
      <c r="AK126" s="846" t="s">
        <v>127</v>
      </c>
      <c r="AL126" s="844"/>
      <c r="AM126" s="844"/>
      <c r="AN126" s="844"/>
      <c r="AO126" s="845"/>
      <c r="AP126" s="888" t="s">
        <v>479</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491</v>
      </c>
      <c r="CQ126" s="816"/>
      <c r="CR126" s="816"/>
      <c r="CS126" s="816"/>
      <c r="CT126" s="816"/>
      <c r="CU126" s="816"/>
      <c r="CV126" s="816"/>
      <c r="CW126" s="816"/>
      <c r="CX126" s="816"/>
      <c r="CY126" s="816"/>
      <c r="CZ126" s="816"/>
      <c r="DA126" s="816"/>
      <c r="DB126" s="816"/>
      <c r="DC126" s="816"/>
      <c r="DD126" s="816"/>
      <c r="DE126" s="816"/>
      <c r="DF126" s="817"/>
      <c r="DG126" s="880" t="s">
        <v>480</v>
      </c>
      <c r="DH126" s="881"/>
      <c r="DI126" s="881"/>
      <c r="DJ126" s="881"/>
      <c r="DK126" s="881"/>
      <c r="DL126" s="881" t="s">
        <v>127</v>
      </c>
      <c r="DM126" s="881"/>
      <c r="DN126" s="881"/>
      <c r="DO126" s="881"/>
      <c r="DP126" s="881"/>
      <c r="DQ126" s="881" t="s">
        <v>480</v>
      </c>
      <c r="DR126" s="881"/>
      <c r="DS126" s="881"/>
      <c r="DT126" s="881"/>
      <c r="DU126" s="881"/>
      <c r="DV126" s="858" t="s">
        <v>479</v>
      </c>
      <c r="DW126" s="858"/>
      <c r="DX126" s="858"/>
      <c r="DY126" s="858"/>
      <c r="DZ126" s="859"/>
    </row>
    <row r="127" spans="1:130" s="226" customFormat="1" ht="26.25" customHeight="1" x14ac:dyDescent="0.15">
      <c r="A127" s="886"/>
      <c r="B127" s="887"/>
      <c r="C127" s="902" t="s">
        <v>492</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487</v>
      </c>
      <c r="AB127" s="844"/>
      <c r="AC127" s="844"/>
      <c r="AD127" s="844"/>
      <c r="AE127" s="845"/>
      <c r="AF127" s="846" t="s">
        <v>487</v>
      </c>
      <c r="AG127" s="844"/>
      <c r="AH127" s="844"/>
      <c r="AI127" s="844"/>
      <c r="AJ127" s="845"/>
      <c r="AK127" s="846">
        <v>73</v>
      </c>
      <c r="AL127" s="844"/>
      <c r="AM127" s="844"/>
      <c r="AN127" s="844"/>
      <c r="AO127" s="845"/>
      <c r="AP127" s="888">
        <v>0</v>
      </c>
      <c r="AQ127" s="889"/>
      <c r="AR127" s="889"/>
      <c r="AS127" s="889"/>
      <c r="AT127" s="890"/>
      <c r="AU127" s="228"/>
      <c r="AV127" s="228"/>
      <c r="AW127" s="228"/>
      <c r="AX127" s="905" t="s">
        <v>493</v>
      </c>
      <c r="AY127" s="876"/>
      <c r="AZ127" s="876"/>
      <c r="BA127" s="876"/>
      <c r="BB127" s="876"/>
      <c r="BC127" s="876"/>
      <c r="BD127" s="876"/>
      <c r="BE127" s="877"/>
      <c r="BF127" s="875" t="s">
        <v>494</v>
      </c>
      <c r="BG127" s="876"/>
      <c r="BH127" s="876"/>
      <c r="BI127" s="876"/>
      <c r="BJ127" s="876"/>
      <c r="BK127" s="876"/>
      <c r="BL127" s="877"/>
      <c r="BM127" s="875" t="s">
        <v>495</v>
      </c>
      <c r="BN127" s="876"/>
      <c r="BO127" s="876"/>
      <c r="BP127" s="876"/>
      <c r="BQ127" s="876"/>
      <c r="BR127" s="876"/>
      <c r="BS127" s="877"/>
      <c r="BT127" s="875" t="s">
        <v>496</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497</v>
      </c>
      <c r="CQ127" s="816"/>
      <c r="CR127" s="816"/>
      <c r="CS127" s="816"/>
      <c r="CT127" s="816"/>
      <c r="CU127" s="816"/>
      <c r="CV127" s="816"/>
      <c r="CW127" s="816"/>
      <c r="CX127" s="816"/>
      <c r="CY127" s="816"/>
      <c r="CZ127" s="816"/>
      <c r="DA127" s="816"/>
      <c r="DB127" s="816"/>
      <c r="DC127" s="816"/>
      <c r="DD127" s="816"/>
      <c r="DE127" s="816"/>
      <c r="DF127" s="817"/>
      <c r="DG127" s="880" t="s">
        <v>127</v>
      </c>
      <c r="DH127" s="881"/>
      <c r="DI127" s="881"/>
      <c r="DJ127" s="881"/>
      <c r="DK127" s="881"/>
      <c r="DL127" s="881" t="s">
        <v>488</v>
      </c>
      <c r="DM127" s="881"/>
      <c r="DN127" s="881"/>
      <c r="DO127" s="881"/>
      <c r="DP127" s="881"/>
      <c r="DQ127" s="881" t="s">
        <v>412</v>
      </c>
      <c r="DR127" s="881"/>
      <c r="DS127" s="881"/>
      <c r="DT127" s="881"/>
      <c r="DU127" s="881"/>
      <c r="DV127" s="858" t="s">
        <v>479</v>
      </c>
      <c r="DW127" s="858"/>
      <c r="DX127" s="858"/>
      <c r="DY127" s="858"/>
      <c r="DZ127" s="859"/>
    </row>
    <row r="128" spans="1:130" s="226" customFormat="1" ht="26.25" customHeight="1" thickBot="1" x14ac:dyDescent="0.2">
      <c r="A128" s="860" t="s">
        <v>498</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499</v>
      </c>
      <c r="X128" s="862"/>
      <c r="Y128" s="862"/>
      <c r="Z128" s="863"/>
      <c r="AA128" s="864">
        <v>50000</v>
      </c>
      <c r="AB128" s="865"/>
      <c r="AC128" s="865"/>
      <c r="AD128" s="865"/>
      <c r="AE128" s="866"/>
      <c r="AF128" s="867">
        <v>40000</v>
      </c>
      <c r="AG128" s="865"/>
      <c r="AH128" s="865"/>
      <c r="AI128" s="865"/>
      <c r="AJ128" s="866"/>
      <c r="AK128" s="867">
        <v>30036</v>
      </c>
      <c r="AL128" s="865"/>
      <c r="AM128" s="865"/>
      <c r="AN128" s="865"/>
      <c r="AO128" s="866"/>
      <c r="AP128" s="868"/>
      <c r="AQ128" s="869"/>
      <c r="AR128" s="869"/>
      <c r="AS128" s="869"/>
      <c r="AT128" s="870"/>
      <c r="AU128" s="228"/>
      <c r="AV128" s="228"/>
      <c r="AW128" s="228"/>
      <c r="AX128" s="871" t="s">
        <v>500</v>
      </c>
      <c r="AY128" s="872"/>
      <c r="AZ128" s="872"/>
      <c r="BA128" s="872"/>
      <c r="BB128" s="872"/>
      <c r="BC128" s="872"/>
      <c r="BD128" s="872"/>
      <c r="BE128" s="873"/>
      <c r="BF128" s="850" t="s">
        <v>127</v>
      </c>
      <c r="BG128" s="851"/>
      <c r="BH128" s="851"/>
      <c r="BI128" s="851"/>
      <c r="BJ128" s="851"/>
      <c r="BK128" s="851"/>
      <c r="BL128" s="874"/>
      <c r="BM128" s="850">
        <v>12.91</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501</v>
      </c>
      <c r="CQ128" s="794"/>
      <c r="CR128" s="794"/>
      <c r="CS128" s="794"/>
      <c r="CT128" s="794"/>
      <c r="CU128" s="794"/>
      <c r="CV128" s="794"/>
      <c r="CW128" s="794"/>
      <c r="CX128" s="794"/>
      <c r="CY128" s="794"/>
      <c r="CZ128" s="794"/>
      <c r="DA128" s="794"/>
      <c r="DB128" s="794"/>
      <c r="DC128" s="794"/>
      <c r="DD128" s="794"/>
      <c r="DE128" s="794"/>
      <c r="DF128" s="795"/>
      <c r="DG128" s="854" t="s">
        <v>487</v>
      </c>
      <c r="DH128" s="855"/>
      <c r="DI128" s="855"/>
      <c r="DJ128" s="855"/>
      <c r="DK128" s="855"/>
      <c r="DL128" s="855" t="s">
        <v>486</v>
      </c>
      <c r="DM128" s="855"/>
      <c r="DN128" s="855"/>
      <c r="DO128" s="855"/>
      <c r="DP128" s="855"/>
      <c r="DQ128" s="855" t="s">
        <v>479</v>
      </c>
      <c r="DR128" s="855"/>
      <c r="DS128" s="855"/>
      <c r="DT128" s="855"/>
      <c r="DU128" s="855"/>
      <c r="DV128" s="856" t="s">
        <v>412</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502</v>
      </c>
      <c r="X129" s="841"/>
      <c r="Y129" s="841"/>
      <c r="Z129" s="842"/>
      <c r="AA129" s="843">
        <v>12598332</v>
      </c>
      <c r="AB129" s="844"/>
      <c r="AC129" s="844"/>
      <c r="AD129" s="844"/>
      <c r="AE129" s="845"/>
      <c r="AF129" s="846">
        <v>12897729</v>
      </c>
      <c r="AG129" s="844"/>
      <c r="AH129" s="844"/>
      <c r="AI129" s="844"/>
      <c r="AJ129" s="845"/>
      <c r="AK129" s="846">
        <v>13399142</v>
      </c>
      <c r="AL129" s="844"/>
      <c r="AM129" s="844"/>
      <c r="AN129" s="844"/>
      <c r="AO129" s="845"/>
      <c r="AP129" s="847"/>
      <c r="AQ129" s="848"/>
      <c r="AR129" s="848"/>
      <c r="AS129" s="848"/>
      <c r="AT129" s="849"/>
      <c r="AU129" s="229"/>
      <c r="AV129" s="229"/>
      <c r="AW129" s="229"/>
      <c r="AX129" s="815" t="s">
        <v>503</v>
      </c>
      <c r="AY129" s="816"/>
      <c r="AZ129" s="816"/>
      <c r="BA129" s="816"/>
      <c r="BB129" s="816"/>
      <c r="BC129" s="816"/>
      <c r="BD129" s="816"/>
      <c r="BE129" s="817"/>
      <c r="BF129" s="834" t="s">
        <v>486</v>
      </c>
      <c r="BG129" s="835"/>
      <c r="BH129" s="835"/>
      <c r="BI129" s="835"/>
      <c r="BJ129" s="835"/>
      <c r="BK129" s="835"/>
      <c r="BL129" s="836"/>
      <c r="BM129" s="834">
        <v>17.91</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504</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505</v>
      </c>
      <c r="X130" s="841"/>
      <c r="Y130" s="841"/>
      <c r="Z130" s="842"/>
      <c r="AA130" s="843">
        <v>2358043</v>
      </c>
      <c r="AB130" s="844"/>
      <c r="AC130" s="844"/>
      <c r="AD130" s="844"/>
      <c r="AE130" s="845"/>
      <c r="AF130" s="846">
        <v>2402466</v>
      </c>
      <c r="AG130" s="844"/>
      <c r="AH130" s="844"/>
      <c r="AI130" s="844"/>
      <c r="AJ130" s="845"/>
      <c r="AK130" s="846">
        <v>2365770</v>
      </c>
      <c r="AL130" s="844"/>
      <c r="AM130" s="844"/>
      <c r="AN130" s="844"/>
      <c r="AO130" s="845"/>
      <c r="AP130" s="847"/>
      <c r="AQ130" s="848"/>
      <c r="AR130" s="848"/>
      <c r="AS130" s="848"/>
      <c r="AT130" s="849"/>
      <c r="AU130" s="229"/>
      <c r="AV130" s="229"/>
      <c r="AW130" s="229"/>
      <c r="AX130" s="815" t="s">
        <v>506</v>
      </c>
      <c r="AY130" s="816"/>
      <c r="AZ130" s="816"/>
      <c r="BA130" s="816"/>
      <c r="BB130" s="816"/>
      <c r="BC130" s="816"/>
      <c r="BD130" s="816"/>
      <c r="BE130" s="817"/>
      <c r="BF130" s="818">
        <v>8.5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507</v>
      </c>
      <c r="X131" s="825"/>
      <c r="Y131" s="825"/>
      <c r="Z131" s="826"/>
      <c r="AA131" s="827">
        <v>10240289</v>
      </c>
      <c r="AB131" s="828"/>
      <c r="AC131" s="828"/>
      <c r="AD131" s="828"/>
      <c r="AE131" s="829"/>
      <c r="AF131" s="830">
        <v>10495263</v>
      </c>
      <c r="AG131" s="828"/>
      <c r="AH131" s="828"/>
      <c r="AI131" s="828"/>
      <c r="AJ131" s="829"/>
      <c r="AK131" s="830">
        <v>11033372</v>
      </c>
      <c r="AL131" s="828"/>
      <c r="AM131" s="828"/>
      <c r="AN131" s="828"/>
      <c r="AO131" s="829"/>
      <c r="AP131" s="831"/>
      <c r="AQ131" s="832"/>
      <c r="AR131" s="832"/>
      <c r="AS131" s="832"/>
      <c r="AT131" s="833"/>
      <c r="AU131" s="229"/>
      <c r="AV131" s="229"/>
      <c r="AW131" s="229"/>
      <c r="AX131" s="793" t="s">
        <v>508</v>
      </c>
      <c r="AY131" s="794"/>
      <c r="AZ131" s="794"/>
      <c r="BA131" s="794"/>
      <c r="BB131" s="794"/>
      <c r="BC131" s="794"/>
      <c r="BD131" s="794"/>
      <c r="BE131" s="795"/>
      <c r="BF131" s="796">
        <v>96.5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509</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510</v>
      </c>
      <c r="W132" s="806"/>
      <c r="X132" s="806"/>
      <c r="Y132" s="806"/>
      <c r="Z132" s="807"/>
      <c r="AA132" s="808">
        <v>8.3379873359999994</v>
      </c>
      <c r="AB132" s="809"/>
      <c r="AC132" s="809"/>
      <c r="AD132" s="809"/>
      <c r="AE132" s="810"/>
      <c r="AF132" s="811">
        <v>8.4118330340000007</v>
      </c>
      <c r="AG132" s="809"/>
      <c r="AH132" s="809"/>
      <c r="AI132" s="809"/>
      <c r="AJ132" s="810"/>
      <c r="AK132" s="811">
        <v>8.8918691400000007</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511</v>
      </c>
      <c r="W133" s="785"/>
      <c r="X133" s="785"/>
      <c r="Y133" s="785"/>
      <c r="Z133" s="786"/>
      <c r="AA133" s="787">
        <v>8.9</v>
      </c>
      <c r="AB133" s="788"/>
      <c r="AC133" s="788"/>
      <c r="AD133" s="788"/>
      <c r="AE133" s="789"/>
      <c r="AF133" s="787">
        <v>8.3000000000000007</v>
      </c>
      <c r="AG133" s="788"/>
      <c r="AH133" s="788"/>
      <c r="AI133" s="788"/>
      <c r="AJ133" s="789"/>
      <c r="AK133" s="787">
        <v>8.5</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CJtyx7Km3WHFBwv1UA4zwwCrJGy3931GB64aovaAyohub7cTPr99XxvD6brjdiRz2yqm5R+PpSWxXB15EAaehg==" saltValue="APxiW10oxPSPQipP6EGwz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sqref="A1:A1048576"/>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pjn6Sph6K2fB89bBCZE1g9C+qa5XGr+/fwgxGC/DW2wBsP/xkSr0Ir9OUuPdHyhch94EwEhtiqaDese5k8hSQ==" saltValue="VQpRhkEwiIBF0f3jK9bF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515</v>
      </c>
      <c r="AP7" s="268"/>
      <c r="AQ7" s="269" t="s">
        <v>516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517</v>
      </c>
      <c r="AQ8" s="275" t="s">
        <v>518</v>
      </c>
      <c r="AR8" s="276" t="s">
        <v>519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520</v>
      </c>
      <c r="AL9" s="1195"/>
      <c r="AM9" s="1195"/>
      <c r="AN9" s="1196"/>
      <c r="AO9" s="277">
        <v>3423690</v>
      </c>
      <c r="AP9" s="277">
        <v>83791</v>
      </c>
      <c r="AQ9" s="278">
        <v>104625</v>
      </c>
      <c r="AR9" s="279">
        <v>-19.899999999999999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521</v>
      </c>
      <c r="AL10" s="1195"/>
      <c r="AM10" s="1195"/>
      <c r="AN10" s="1196"/>
      <c r="AO10" s="280">
        <v>60739</v>
      </c>
      <c r="AP10" s="280">
        <v>1487</v>
      </c>
      <c r="AQ10" s="281">
        <v>9752</v>
      </c>
      <c r="AR10" s="282">
        <v>-84.8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522</v>
      </c>
      <c r="AL11" s="1195"/>
      <c r="AM11" s="1195"/>
      <c r="AN11" s="1196"/>
      <c r="AO11" s="280" t="s">
        <v>523</v>
      </c>
      <c r="AP11" s="280" t="s">
        <v>523</v>
      </c>
      <c r="AQ11" s="281">
        <v>1608</v>
      </c>
      <c r="AR11" s="282" t="s">
        <v>523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524</v>
      </c>
      <c r="AL12" s="1195"/>
      <c r="AM12" s="1195"/>
      <c r="AN12" s="1196"/>
      <c r="AO12" s="280" t="s">
        <v>523</v>
      </c>
      <c r="AP12" s="280" t="s">
        <v>523</v>
      </c>
      <c r="AQ12" s="281">
        <v>4</v>
      </c>
      <c r="AR12" s="282" t="s">
        <v>523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525</v>
      </c>
      <c r="AL13" s="1195"/>
      <c r="AM13" s="1195"/>
      <c r="AN13" s="1196"/>
      <c r="AO13" s="280">
        <v>197604</v>
      </c>
      <c r="AP13" s="280">
        <v>4836</v>
      </c>
      <c r="AQ13" s="281">
        <v>4175</v>
      </c>
      <c r="AR13" s="282">
        <v>15.8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526</v>
      </c>
      <c r="AL14" s="1195"/>
      <c r="AM14" s="1195"/>
      <c r="AN14" s="1196"/>
      <c r="AO14" s="280">
        <v>82776</v>
      </c>
      <c r="AP14" s="280">
        <v>2026</v>
      </c>
      <c r="AQ14" s="281">
        <v>2340</v>
      </c>
      <c r="AR14" s="282">
        <v>-13.4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527</v>
      </c>
      <c r="AL15" s="1198"/>
      <c r="AM15" s="1198"/>
      <c r="AN15" s="1199"/>
      <c r="AO15" s="280">
        <v>-299810</v>
      </c>
      <c r="AP15" s="280">
        <v>-7337</v>
      </c>
      <c r="AQ15" s="281">
        <v>-8060</v>
      </c>
      <c r="AR15" s="282">
        <v>-9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185</v>
      </c>
      <c r="AL16" s="1198"/>
      <c r="AM16" s="1198"/>
      <c r="AN16" s="1199"/>
      <c r="AO16" s="280">
        <v>3464999</v>
      </c>
      <c r="AP16" s="280">
        <v>84802</v>
      </c>
      <c r="AQ16" s="281">
        <v>114444</v>
      </c>
      <c r="AR16" s="282">
        <v>-25.9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529</v>
      </c>
      <c r="AP20" s="289" t="s">
        <v>530</v>
      </c>
      <c r="AQ20" s="290" t="s">
        <v>531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532</v>
      </c>
      <c r="AL21" s="1201"/>
      <c r="AM21" s="1201"/>
      <c r="AN21" s="1202"/>
      <c r="AO21" s="293">
        <v>10.28</v>
      </c>
      <c r="AP21" s="294">
        <v>10.6</v>
      </c>
      <c r="AQ21" s="295">
        <v>-0.32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533</v>
      </c>
      <c r="AL22" s="1201"/>
      <c r="AM22" s="1201"/>
      <c r="AN22" s="1202"/>
      <c r="AO22" s="298">
        <v>96.1</v>
      </c>
      <c r="AP22" s="299">
        <v>97.5</v>
      </c>
      <c r="AQ22" s="300">
        <v>-1.4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534</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535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515</v>
      </c>
      <c r="AP30" s="268"/>
      <c r="AQ30" s="269" t="s">
        <v>516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517</v>
      </c>
      <c r="AQ31" s="275" t="s">
        <v>518</v>
      </c>
      <c r="AR31" s="276" t="s">
        <v>519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537</v>
      </c>
      <c r="AL32" s="1185"/>
      <c r="AM32" s="1185"/>
      <c r="AN32" s="1186"/>
      <c r="AO32" s="308">
        <v>2412226</v>
      </c>
      <c r="AP32" s="308">
        <v>59036</v>
      </c>
      <c r="AQ32" s="309">
        <v>72468</v>
      </c>
      <c r="AR32" s="310">
        <v>-18.5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538</v>
      </c>
      <c r="AL33" s="1185"/>
      <c r="AM33" s="1185"/>
      <c r="AN33" s="1186"/>
      <c r="AO33" s="308" t="s">
        <v>523</v>
      </c>
      <c r="AP33" s="308" t="s">
        <v>523</v>
      </c>
      <c r="AQ33" s="309" t="s">
        <v>523</v>
      </c>
      <c r="AR33" s="310" t="s">
        <v>523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539</v>
      </c>
      <c r="AL34" s="1185"/>
      <c r="AM34" s="1185"/>
      <c r="AN34" s="1186"/>
      <c r="AO34" s="308" t="s">
        <v>523</v>
      </c>
      <c r="AP34" s="308" t="s">
        <v>523</v>
      </c>
      <c r="AQ34" s="309">
        <v>1</v>
      </c>
      <c r="AR34" s="310" t="s">
        <v>523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540</v>
      </c>
      <c r="AL35" s="1185"/>
      <c r="AM35" s="1185"/>
      <c r="AN35" s="1186"/>
      <c r="AO35" s="308">
        <v>942180</v>
      </c>
      <c r="AP35" s="308">
        <v>23059</v>
      </c>
      <c r="AQ35" s="309">
        <v>17710</v>
      </c>
      <c r="AR35" s="310">
        <v>30.2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541</v>
      </c>
      <c r="AL36" s="1185"/>
      <c r="AM36" s="1185"/>
      <c r="AN36" s="1186"/>
      <c r="AO36" s="308">
        <v>22400</v>
      </c>
      <c r="AP36" s="308">
        <v>548</v>
      </c>
      <c r="AQ36" s="309">
        <v>2475</v>
      </c>
      <c r="AR36" s="310">
        <v>-77.900000000000006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542</v>
      </c>
      <c r="AL37" s="1185"/>
      <c r="AM37" s="1185"/>
      <c r="AN37" s="1186"/>
      <c r="AO37" s="308">
        <v>73</v>
      </c>
      <c r="AP37" s="308">
        <v>2</v>
      </c>
      <c r="AQ37" s="309">
        <v>637</v>
      </c>
      <c r="AR37" s="310">
        <v>-99.7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543</v>
      </c>
      <c r="AL38" s="1188"/>
      <c r="AM38" s="1188"/>
      <c r="AN38" s="1189"/>
      <c r="AO38" s="311" t="s">
        <v>523</v>
      </c>
      <c r="AP38" s="311" t="s">
        <v>523</v>
      </c>
      <c r="AQ38" s="312">
        <v>2</v>
      </c>
      <c r="AR38" s="300" t="s">
        <v>523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544</v>
      </c>
      <c r="AL39" s="1188"/>
      <c r="AM39" s="1188"/>
      <c r="AN39" s="1189"/>
      <c r="AO39" s="308">
        <v>-30036</v>
      </c>
      <c r="AP39" s="308">
        <v>-735</v>
      </c>
      <c r="AQ39" s="309">
        <v>-3769</v>
      </c>
      <c r="AR39" s="310">
        <v>-80.5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545</v>
      </c>
      <c r="AL40" s="1185"/>
      <c r="AM40" s="1185"/>
      <c r="AN40" s="1186"/>
      <c r="AO40" s="308">
        <v>-2365770</v>
      </c>
      <c r="AP40" s="308">
        <v>-57899</v>
      </c>
      <c r="AQ40" s="309">
        <v>-62733</v>
      </c>
      <c r="AR40" s="310">
        <v>-7.7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296</v>
      </c>
      <c r="AL41" s="1191"/>
      <c r="AM41" s="1191"/>
      <c r="AN41" s="1192"/>
      <c r="AO41" s="308">
        <v>981073</v>
      </c>
      <c r="AP41" s="308">
        <v>24011</v>
      </c>
      <c r="AQ41" s="309">
        <v>26792</v>
      </c>
      <c r="AR41" s="310">
        <v>-10.4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515</v>
      </c>
      <c r="AN49" s="1179" t="s">
        <v>549</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550</v>
      </c>
      <c r="AO50" s="325" t="s">
        <v>551</v>
      </c>
      <c r="AP50" s="326" t="s">
        <v>552</v>
      </c>
      <c r="AQ50" s="327" t="s">
        <v>553</v>
      </c>
      <c r="AR50" s="328" t="s">
        <v>554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555</v>
      </c>
      <c r="AL51" s="321"/>
      <c r="AM51" s="329">
        <v>3106776</v>
      </c>
      <c r="AN51" s="330">
        <v>71974</v>
      </c>
      <c r="AO51" s="331">
        <v>37.299999999999997</v>
      </c>
      <c r="AP51" s="332">
        <v>85042</v>
      </c>
      <c r="AQ51" s="333">
        <v>7.8</v>
      </c>
      <c r="AR51" s="334">
        <v>29.5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556</v>
      </c>
      <c r="AM52" s="337">
        <v>1340861</v>
      </c>
      <c r="AN52" s="338">
        <v>31064</v>
      </c>
      <c r="AO52" s="339">
        <v>71.099999999999994</v>
      </c>
      <c r="AP52" s="340">
        <v>50806</v>
      </c>
      <c r="AQ52" s="341">
        <v>10.1</v>
      </c>
      <c r="AR52" s="342">
        <v>61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557</v>
      </c>
      <c r="AL53" s="321"/>
      <c r="AM53" s="329">
        <v>2954976</v>
      </c>
      <c r="AN53" s="330">
        <v>69491</v>
      </c>
      <c r="AO53" s="331">
        <v>-3.4</v>
      </c>
      <c r="AP53" s="332">
        <v>83774</v>
      </c>
      <c r="AQ53" s="333">
        <v>-1.5</v>
      </c>
      <c r="AR53" s="334">
        <v>-1.9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556</v>
      </c>
      <c r="AM54" s="337">
        <v>1534676</v>
      </c>
      <c r="AN54" s="338">
        <v>36090</v>
      </c>
      <c r="AO54" s="339">
        <v>16.2</v>
      </c>
      <c r="AP54" s="340">
        <v>52179</v>
      </c>
      <c r="AQ54" s="341">
        <v>2.7</v>
      </c>
      <c r="AR54" s="342">
        <v>13.5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558</v>
      </c>
      <c r="AL55" s="321"/>
      <c r="AM55" s="329">
        <v>2300494</v>
      </c>
      <c r="AN55" s="330">
        <v>54903</v>
      </c>
      <c r="AO55" s="331">
        <v>-21</v>
      </c>
      <c r="AP55" s="332">
        <v>132981</v>
      </c>
      <c r="AQ55" s="333">
        <v>58.7</v>
      </c>
      <c r="AR55" s="334">
        <v>-79.7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556</v>
      </c>
      <c r="AM56" s="337">
        <v>686447</v>
      </c>
      <c r="AN56" s="338">
        <v>16383</v>
      </c>
      <c r="AO56" s="339">
        <v>-54.6</v>
      </c>
      <c r="AP56" s="340">
        <v>56973</v>
      </c>
      <c r="AQ56" s="341">
        <v>9.1999999999999993</v>
      </c>
      <c r="AR56" s="342">
        <v>-63.8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559</v>
      </c>
      <c r="AL57" s="321"/>
      <c r="AM57" s="329">
        <v>3278266</v>
      </c>
      <c r="AN57" s="330">
        <v>79239</v>
      </c>
      <c r="AO57" s="331">
        <v>44.3</v>
      </c>
      <c r="AP57" s="332">
        <v>128523</v>
      </c>
      <c r="AQ57" s="333">
        <v>-3.4</v>
      </c>
      <c r="AR57" s="334">
        <v>47.7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556</v>
      </c>
      <c r="AM58" s="337">
        <v>619519</v>
      </c>
      <c r="AN58" s="338">
        <v>14974</v>
      </c>
      <c r="AO58" s="339">
        <v>-8.6</v>
      </c>
      <c r="AP58" s="340">
        <v>56792</v>
      </c>
      <c r="AQ58" s="341">
        <v>-0.3</v>
      </c>
      <c r="AR58" s="342">
        <v>-8.3000000000000007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560</v>
      </c>
      <c r="AL59" s="321"/>
      <c r="AM59" s="329">
        <v>2860226</v>
      </c>
      <c r="AN59" s="330">
        <v>70001</v>
      </c>
      <c r="AO59" s="331">
        <v>-11.7</v>
      </c>
      <c r="AP59" s="332">
        <v>96469</v>
      </c>
      <c r="AQ59" s="333">
        <v>-24.9</v>
      </c>
      <c r="AR59" s="334">
        <v>13.2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556</v>
      </c>
      <c r="AM60" s="337">
        <v>814978</v>
      </c>
      <c r="AN60" s="338">
        <v>19946</v>
      </c>
      <c r="AO60" s="339">
        <v>33.200000000000003</v>
      </c>
      <c r="AP60" s="340">
        <v>49775</v>
      </c>
      <c r="AQ60" s="341">
        <v>-12.4</v>
      </c>
      <c r="AR60" s="342">
        <v>45.6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561</v>
      </c>
      <c r="AL61" s="343"/>
      <c r="AM61" s="344">
        <v>2900148</v>
      </c>
      <c r="AN61" s="345">
        <v>69122</v>
      </c>
      <c r="AO61" s="346">
        <v>9.1</v>
      </c>
      <c r="AP61" s="347">
        <v>105358</v>
      </c>
      <c r="AQ61" s="348">
        <v>7.3</v>
      </c>
      <c r="AR61" s="334">
        <v>1.8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556</v>
      </c>
      <c r="AM62" s="337">
        <v>999296</v>
      </c>
      <c r="AN62" s="338">
        <v>23691</v>
      </c>
      <c r="AO62" s="339">
        <v>11.5</v>
      </c>
      <c r="AP62" s="340">
        <v>53305</v>
      </c>
      <c r="AQ62" s="341">
        <v>1.9</v>
      </c>
      <c r="AR62" s="342">
        <v>9.6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CYDCjQNN5Lxns6+p09Qqty/TYQIY1fYwOgCXozwR+/lK/jLDEsyLkyP22CN4erVcBuCMq6kevvR9jcuuCCRQ4Q==" saltValue="Y+Lz1arYa/vCFY8u9PIFr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563</v>
      </c>
    </row>
    <row r="120" spans="125:125" ht="13.5" hidden="1" customHeight="1" x14ac:dyDescent="0.15"/>
    <row r="121" spans="125:125" ht="13.5" hidden="1" customHeight="1" x14ac:dyDescent="0.15">
      <c r="DU121" s="255"/>
    </row>
  </sheetData>
  <sheetProtection algorithmName="SHA-512" hashValue="nLYC+OOQ9YJqfyfu0g3bdiCAe+gpLR2qKHKGrO9O8M6XD330BUtUYFw0gBgFnF1xkci5J8l3p9BMf89BKzjQiA==" saltValue="x7BFrRxYab9JaLqI1Y5D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564</v>
      </c>
    </row>
  </sheetData>
  <sheetProtection algorithmName="SHA-512" hashValue="g7gZRr0TmMF+05QPqDNveoARJ1QWzzOkFJvbFS1DSTn8NJ/SCaC2T2ZerLbiXpDYZjfeD6L0NMGj/J6WwrliKQ==" saltValue="WLboRVY+MZSc9vOPcdLI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03" t="s">
        <v>3</v>
      </c>
      <c r="D47" s="1203"/>
      <c r="E47" s="1204"/>
      <c r="F47" s="11">
        <v>15.26</v>
      </c>
      <c r="G47" s="12">
        <v>15.39</v>
      </c>
      <c r="H47" s="12">
        <v>15.57</v>
      </c>
      <c r="I47" s="12">
        <v>15.21</v>
      </c>
      <c r="J47" s="13">
        <v>17.63</v>
      </c>
    </row>
    <row r="48" spans="2:10" ht="57.75" customHeight="1" x14ac:dyDescent="0.15">
      <c r="B48" s="14"/>
      <c r="C48" s="1205" t="s">
        <v>4</v>
      </c>
      <c r="D48" s="1205"/>
      <c r="E48" s="1206"/>
      <c r="F48" s="15">
        <v>7.36</v>
      </c>
      <c r="G48" s="16">
        <v>6.56</v>
      </c>
      <c r="H48" s="16">
        <v>5.55</v>
      </c>
      <c r="I48" s="16">
        <v>4.41</v>
      </c>
      <c r="J48" s="17">
        <v>6.88</v>
      </c>
    </row>
    <row r="49" spans="2:10" ht="57.75" customHeight="1" thickBot="1" x14ac:dyDescent="0.2">
      <c r="B49" s="18"/>
      <c r="C49" s="1207" t="s">
        <v>5</v>
      </c>
      <c r="D49" s="1207"/>
      <c r="E49" s="1208"/>
      <c r="F49" s="19">
        <v>3.12</v>
      </c>
      <c r="G49" s="20" t="s">
        <v>570</v>
      </c>
      <c r="H49" s="20" t="s">
        <v>571</v>
      </c>
      <c r="I49" s="20" t="s">
        <v>572</v>
      </c>
      <c r="J49" s="21">
        <v>5.62</v>
      </c>
    </row>
    <row r="50" spans="2:10" x14ac:dyDescent="0.15"/>
  </sheetData>
  <sheetProtection algorithmName="SHA-512" hashValue="5tBwcDByhJERRKYm4GZdy1qkKyY9F82vAmpf1fBrSkbd0EXQjjUFIBHxuGLMj3+3W38UqCftN5YNhgetfSBS0Q==" saltValue="8VRpZFC/lKILgw+V2NDl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ken-tezuka</cp:lastModifiedBy>
  <cp:lastPrinted>2023-03-14T09:02:14Z</cp:lastPrinted>
  <dcterms:created xsi:type="dcterms:W3CDTF">2023-02-20T04:59:32Z</dcterms:created>
  <dcterms:modified xsi:type="dcterms:W3CDTF">2023-11-06T00:23:52Z</dcterms:modified>
  <cp:category/>
</cp:coreProperties>
</file>