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gesuido\22_地方公営企業法適用関連\【経営比較分析】\H30年度（H29データ）\【経営比較分析表】\下水道（公共・特環・集排）\"/>
    </mc:Choice>
  </mc:AlternateContent>
  <workbookProtection workbookAlgorithmName="SHA-512" workbookHashValue="1z+JqFwfTkLW8FS0mNd/jYWnMYsfs9qSZ2SK3HAqzkJL3ZKW4MprMa2PTvZBxDbBkkIzJoL2uEuBmf50U2BWog==" workbookSaltValue="SQpPtaKofyAgErGZ3u214w=="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0" i="5" l="1"/>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AT10" i="4" s="1"/>
  <c r="V6" i="5"/>
  <c r="U6" i="5"/>
  <c r="BB8" i="4" s="1"/>
  <c r="T6" i="5"/>
  <c r="S6" i="5"/>
  <c r="AL8" i="4" s="1"/>
  <c r="R6" i="5"/>
  <c r="Q6" i="5"/>
  <c r="W10" i="4" s="1"/>
  <c r="P6" i="5"/>
  <c r="O6" i="5"/>
  <c r="I10" i="4" s="1"/>
  <c r="N6" i="5"/>
  <c r="M6" i="5"/>
  <c r="L6" i="5"/>
  <c r="K6" i="5"/>
  <c r="P8" i="4" s="1"/>
  <c r="J6" i="5"/>
  <c r="I6" i="5"/>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H86" i="4"/>
  <c r="E86" i="4"/>
  <c r="BB10" i="4"/>
  <c r="AL10" i="4"/>
  <c r="AD10" i="4"/>
  <c r="P10" i="4"/>
  <c r="B10" i="4"/>
  <c r="AT8" i="4"/>
  <c r="AD8" i="4"/>
  <c r="W8" i="4"/>
  <c r="I8" i="4"/>
  <c r="B8" i="4"/>
  <c r="B6" i="4"/>
  <c r="D10" i="5" l="1"/>
  <c r="E10" i="5"/>
  <c r="B10" i="5"/>
</calcChain>
</file>

<file path=xl/sharedStrings.xml><?xml version="1.0" encoding="utf-8"?>
<sst xmlns="http://schemas.openxmlformats.org/spreadsheetml/2006/main" count="240" uniqueCount="125">
  <si>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</si>
  <si>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</si>
  <si>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</si>
  <si>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</si>
  <si>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</si>
  <si>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</si>
  <si>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</si>
  <si>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</si>
  <si>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</si>
  <si>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</si>
  <si>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</si>
  <si>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</si>
  <si>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</si>
  <si>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</si>
  <si>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</si>
  <si>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</si>
  <si>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</si>
  <si>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</si>
  <si>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</si>
  <si>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</si>
  <si>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</si>
  <si>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</si>
  <si>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</si>
  <si>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</si>
  <si>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</si>
  <si>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</si>
  <si>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</si>
  <si>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</si>
  <si>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</si>
  <si>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</si>
  <si>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</si>
  <si>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</si>
  <si>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</si>
  <si>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</si>
  <si>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</si>
  <si>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</si>
  <si>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</si>
  <si>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</si>
  <si>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</si>
  <si>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</si>
  <si>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</si>
  <si>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</si>
  <si>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</si>
  <si>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</si>
  <si>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</si>
  <si>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</si>
  <si>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</si>
  <si>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</si>
  <si>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</si>
  <si>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</si>
  <si>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</si>
  <si>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</si>
  <si>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</si>
  <si>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</si>
  <si>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</si>
  <si>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</si>
  <si>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</si>
  <si>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</si>
  <si>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</si>
  <si>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</si>
  <si>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</si>
  <si>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</si>
  <si>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</si>
  <si>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</si>
  <si>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</si>
  <si>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</si>
  <si>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</si>
  <si>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</si>
  <si>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</si>
  <si>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</si>
  <si>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</si>
  <si>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</si>
  <si>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</si>
  <si>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</si>
  <si>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</si>
  <si>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</si>
  <si>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</si>
  <si>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</si>
  <si>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</si>
  <si>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</si>
  <si>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</si>
  <si>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</si>
  <si>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</si>
  <si>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</si>
  <si>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</si>
  <si>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</si>
  <si>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</si>
  <si>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</si>
  <si>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</si>
  <si>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</si>
  <si>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</si>
  <si>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</si>
  <si>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</si>
  <si>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</si>
  <si>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</si>
  <si>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</si>
  <si>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</si>
  <si>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</si>
  <si>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</si>
  <si>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</si>
  <si>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</si>
  <si>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</si>
  <si>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</si>
  <si>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</si>
  <si>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</si>
  <si>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</si>
  <si>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</si>
  <si>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</si>
  <si>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</si>
  <si>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新潟県　阿賀野市</t>
  </si>
  <si>
    <t>法非適用</t>
  </si>
  <si>
    <t>下水道事業</t>
  </si>
  <si>
    <t>公共下水道</t>
  </si>
  <si>
    <t>Cd2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</si>
  <si>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</si>
  <si>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</si>
  <si>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</si>
  <si>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</si>
  <si>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</si>
  <si>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</si>
  <si>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</si>
  <si>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</si>
  <si>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安田地区の事業認可が平成４年、以降順次施設整備を進めてきたことから、法定耐用年数を超えた管渠はなく、比較的老朽化の度合いは低い。
　また平成9年度に稼働した安田浄化センターについては、現在、長寿命化事業を実施しているが、引き続きストックマネージメント計画等の老朽化に備えた計画的な施設更新を検討する必要がある。</t>
    <rPh sb="111" eb="112">
      <t>ヒ</t>
    </rPh>
    <rPh sb="113" eb="114">
      <t>ツヅ</t>
    </rPh>
    <rPh sb="126" eb="128">
      <t>ケイカク</t>
    </rPh>
    <rPh sb="128" eb="129">
      <t>トウ</t>
    </rPh>
    <phoneticPr fontId="15"/>
  </si>
  <si>
    <t>「経営の健全性・効率性」の観点では、県流域下水道施設の利用により⑧水洗化率以外の比率は類似団体平均値を上回っている。
　また、「老朽化の状況」は、事業着手が遅かったため、法定耐用年数で見た場合、施設の更新は少ない状況であるが、今後、計画的な更新が必要である。　
　経営改善の取り組みでは、事業経営の根幹となる使用料収入の増収のため、広報活動や戸別訪問等を実施し水洗化率の向上に努め、併せて、全国平均を下回っている下水道使用料の見直しにより、収支の改善を図る必要がある。
　さらに平成３１年度からは、現在の「官公庁会計」から「地方公営企業会計」に移行し、併せて経営戦略の策定を行うことで経営の健全化に取り組むこととしている。</t>
    <rPh sb="18" eb="19">
      <t>ケン</t>
    </rPh>
    <rPh sb="85" eb="87">
      <t>ホウテイ</t>
    </rPh>
    <phoneticPr fontId="4"/>
  </si>
  <si>
    <r>
      <t>　類似団体との比較では、⑥汚水処理原価や⑧水洗化率は、経年を通して類似団体平均値を下回り、⑤経費回収率や⑦施設使用率は、経年を通して類似団体平均値を上回っている。
　また、①収益的収支比率は</t>
    </r>
    <r>
      <rPr>
        <sz val="11"/>
        <rFont val="ＭＳ ゴシック"/>
        <family val="3"/>
        <charset val="128"/>
      </rPr>
      <t>右肩上がりの</t>
    </r>
    <r>
      <rPr>
        <sz val="11"/>
        <color theme="1"/>
        <rFont val="ＭＳ ゴシック"/>
        <family val="3"/>
        <charset val="128"/>
      </rPr>
      <t>傾向にあるものの、単年度収支の黒字を示す100％以上には達していないため、今後も経営改善を図っていく必要がある。
　特に使用料収入を増やす指標である⑧水洗化率の向上に努め、収益を増加させていく必要がある。
　なお、⑥汚水処理原価が平均値を下回る原因としては、公共下水道施設の大半が県流域下水道施設を利用していることから、直接的な経費計上を行う必要がないことがあげられる。また⑦施設利用率も流域下水道施設を利用していることから大きな変動はないが、安田地区の水洗化率を上げて、安田浄化センターの効率的運用を図る必要がある。</t>
    </r>
    <rPh sb="35" eb="37">
      <t>ダンタイ</t>
    </rPh>
    <rPh sb="68" eb="70">
      <t>ダンタイ</t>
    </rPh>
    <rPh sb="323" eb="325">
      <t>ヤスダ</t>
    </rPh>
    <rPh sb="325" eb="327">
      <t>チク</t>
    </rPh>
    <rPh sb="328" eb="331">
      <t>スイセンカ</t>
    </rPh>
    <rPh sb="331" eb="332">
      <t>リツ</t>
    </rPh>
    <rPh sb="333" eb="334">
      <t>ア</t>
    </rPh>
    <rPh sb="337" eb="339">
      <t>ヤスダ</t>
    </rPh>
    <rPh sb="339" eb="341">
      <t>ジョウカ</t>
    </rPh>
    <rPh sb="346" eb="349">
      <t>コウリツテキ</t>
    </rPh>
    <rPh sb="349" eb="351">
      <t>ウンヨウ</t>
    </rPh>
    <rPh sb="352" eb="353">
      <t>ハカ</t>
    </rPh>
    <rPh sb="354" eb="356">
      <t>ヒツヨウ</t>
    </rPh>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</si>
</sst>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6"/>
      <name val="游ゴシック"/>
      <family val="2"/>
      <charset val="128"/>
      <scheme val="minor"/>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2" applyFont="1" applyBorder="1" applyAlignment="1" applyProtection="1">
      <alignment horizontal="left" vertical="top" wrapText="1"/>
      <protection locked="0"/>
    </xf>
    <xf numFmtId="0" fontId="5" fillId="0" borderId="0" xfId="2" applyFont="1" applyBorder="1" applyAlignment="1" applyProtection="1">
      <alignment horizontal="left" vertical="top" wrapText="1"/>
      <protection locked="0"/>
    </xf>
    <xf numFmtId="0" fontId="5" fillId="0" borderId="7" xfId="2" applyFont="1" applyBorder="1" applyAlignment="1" applyProtection="1">
      <alignment horizontal="left" vertical="top" wrapText="1"/>
      <protection locked="0"/>
    </xf>
    <xf numFmtId="0" fontId="5" fillId="0" borderId="8" xfId="2" applyFont="1" applyBorder="1" applyAlignment="1" applyProtection="1">
      <alignment horizontal="left" vertical="top" wrapText="1"/>
      <protection locked="0"/>
    </xf>
    <xf numFmtId="0" fontId="5" fillId="0" borderId="1" xfId="2" applyFont="1" applyBorder="1" applyAlignment="1" applyProtection="1">
      <alignment horizontal="left" vertical="top" wrapText="1"/>
      <protection locked="0"/>
    </xf>
    <xf numFmtId="0" fontId="5" fillId="0" borderId="9" xfId="2" applyFont="1" applyBorder="1" applyAlignment="1" applyProtection="1">
      <alignment horizontal="left" vertical="top" wrapText="1"/>
      <protection locked="0"/>
    </xf>
    <xf numFmtId="0" fontId="3"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formatCode="#,##0.00;&quot;△&quot;#,##0.00;&quot;-&quot;">
                  <c:v>0.03</c:v>
                </c:pt>
                <c:pt idx="1">
                  <c:v>0</c:v>
                </c:pt>
                <c:pt idx="2" formatCode="#,##0.00;&quot;△&quot;#,##0.00;&quot;-&quot;">
                  <c:v>0.03</c:v>
                </c:pt>
                <c:pt idx="3">
                  <c:v>0</c:v>
                </c:pt>
                <c:pt idx="4" formatCode="#,##0.00;&quot;△&quot;#,##0.00;&quot;-&quot;">
                  <c:v>0.02</c:v>
                </c:pt>
              </c:numCache>
            </c:numRef>
          </c:val>
          <c:extLst>
            <c:ext xmlns:c16="http://schemas.microsoft.com/office/drawing/2014/chart" uri="{C3380CC4-5D6E-409C-BE32-E72D297353CC}">
              <c16:uniqueId val="{00000000-499C-4628-929C-5264AAD36F7A}"/>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0.14000000000000001</c:v>
                </c:pt>
                <c:pt idx="1">
                  <c:v>0.03</c:v>
                </c:pt>
                <c:pt idx="2">
                  <c:v>0.15</c:v>
                </c:pt>
                <c:pt idx="3">
                  <c:v>0.1</c:v>
                </c:pt>
                <c:pt idx="4">
                  <c:v>0.13</c:v>
                </c:pt>
              </c:numCache>
            </c:numRef>
          </c:val>
          <c:smooth val="0"/>
          <c:extLst>
            <c:ext xmlns:c16="http://schemas.microsoft.com/office/drawing/2014/chart" uri="{C3380CC4-5D6E-409C-BE32-E72D297353CC}">
              <c16:uniqueId val="{00000001-499C-4628-929C-5264AAD36F7A}"/>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79.91</c:v>
                </c:pt>
                <c:pt idx="1">
                  <c:v>80.540000000000006</c:v>
                </c:pt>
                <c:pt idx="2">
                  <c:v>82.53</c:v>
                </c:pt>
                <c:pt idx="3">
                  <c:v>82.24</c:v>
                </c:pt>
                <c:pt idx="4">
                  <c:v>83.09</c:v>
                </c:pt>
              </c:numCache>
            </c:numRef>
          </c:val>
          <c:extLst>
            <c:ext xmlns:c16="http://schemas.microsoft.com/office/drawing/2014/chart" uri="{C3380CC4-5D6E-409C-BE32-E72D297353CC}">
              <c16:uniqueId val="{00000000-6B89-409B-A261-6704D81B5455}"/>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B89-409B-A261-6704D81B5455}"/>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E68-4A55-90CC-0D8700D7A558}"/>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E68-4A55-90CC-0D8700D7A558}"/>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677-44F4-B12C-A1DFCC8B598A}"/>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677-44F4-B12C-A1DFCC8B598A}"/>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BCC-4E80-9BE0-5CE90A3292A8}"/>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BCC-4E80-9BE0-5CE90A3292A8}"/>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2F6-412E-8D9F-1C160CC6FE81}"/>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2F6-412E-8D9F-1C160CC6FE81}"/>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1940.13</c:v>
                </c:pt>
                <c:pt idx="1">
                  <c:v>1111.77</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683B-48A2-8A7B-65B4B109C9E1}"/>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1306.92</c:v>
                </c:pt>
                <c:pt idx="1">
                  <c:v>1203.71</c:v>
                </c:pt>
                <c:pt idx="2">
                  <c:v>1162.3599999999999</c:v>
                </c:pt>
                <c:pt idx="3">
                  <c:v>1047.6500000000001</c:v>
                </c:pt>
                <c:pt idx="4">
                  <c:v>1124.26</c:v>
                </c:pt>
              </c:numCache>
            </c:numRef>
          </c:val>
          <c:smooth val="0"/>
          <c:extLst>
            <c:ext xmlns:c16="http://schemas.microsoft.com/office/drawing/2014/chart" uri="{C3380CC4-5D6E-409C-BE32-E72D297353CC}">
              <c16:uniqueId val="{00000001-683B-48A2-8A7B-65B4B109C9E1}"/>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75.09</c:v>
                </c:pt>
                <c:pt idx="1">
                  <c:v>81.319999999999993</c:v>
                </c:pt>
                <c:pt idx="2">
                  <c:v>87.11</c:v>
                </c:pt>
                <c:pt idx="3">
                  <c:v>87.32</c:v>
                </c:pt>
                <c:pt idx="4">
                  <c:v>88.14</c:v>
                </c:pt>
              </c:numCache>
            </c:numRef>
          </c:val>
          <c:extLst>
            <c:ext xmlns:c16="http://schemas.microsoft.com/office/drawing/2014/chart" uri="{C3380CC4-5D6E-409C-BE32-E72D297353CC}">
              <c16:uniqueId val="{00000000-8CD2-42B0-9C2C-DCDA23E71CA9}"/>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68.510000000000005</c:v>
                </c:pt>
                <c:pt idx="1">
                  <c:v>69.739999999999995</c:v>
                </c:pt>
                <c:pt idx="2">
                  <c:v>68.209999999999994</c:v>
                </c:pt>
                <c:pt idx="3">
                  <c:v>74.040000000000006</c:v>
                </c:pt>
                <c:pt idx="4">
                  <c:v>80.58</c:v>
                </c:pt>
              </c:numCache>
            </c:numRef>
          </c:val>
          <c:smooth val="0"/>
          <c:extLst>
            <c:ext xmlns:c16="http://schemas.microsoft.com/office/drawing/2014/chart" uri="{C3380CC4-5D6E-409C-BE32-E72D297353CC}">
              <c16:uniqueId val="{00000001-8CD2-42B0-9C2C-DCDA23E71CA9}"/>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184.14</c:v>
                </c:pt>
                <c:pt idx="1">
                  <c:v>175.75</c:v>
                </c:pt>
                <c:pt idx="2">
                  <c:v>163.31</c:v>
                </c:pt>
                <c:pt idx="3">
                  <c:v>162.93</c:v>
                </c:pt>
                <c:pt idx="4">
                  <c:v>161.69999999999999</c:v>
                </c:pt>
              </c:numCache>
            </c:numRef>
          </c:val>
          <c:extLst>
            <c:ext xmlns:c16="http://schemas.microsoft.com/office/drawing/2014/chart" uri="{C3380CC4-5D6E-409C-BE32-E72D297353CC}">
              <c16:uniqueId val="{00000000-A42F-44D8-8BE9-830B990F2625}"/>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247.43</c:v>
                </c:pt>
                <c:pt idx="1">
                  <c:v>248.89</c:v>
                </c:pt>
                <c:pt idx="2">
                  <c:v>250.84</c:v>
                </c:pt>
                <c:pt idx="3">
                  <c:v>235.61</c:v>
                </c:pt>
                <c:pt idx="4">
                  <c:v>216.21</c:v>
                </c:pt>
              </c:numCache>
            </c:numRef>
          </c:val>
          <c:smooth val="0"/>
          <c:extLst>
            <c:ext xmlns:c16="http://schemas.microsoft.com/office/drawing/2014/chart" uri="{C3380CC4-5D6E-409C-BE32-E72D297353CC}">
              <c16:uniqueId val="{00000001-A42F-44D8-8BE9-830B990F2625}"/>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55.45</c:v>
                </c:pt>
                <c:pt idx="1">
                  <c:v>54.92</c:v>
                </c:pt>
                <c:pt idx="2">
                  <c:v>57.03</c:v>
                </c:pt>
                <c:pt idx="3">
                  <c:v>57.32</c:v>
                </c:pt>
                <c:pt idx="4">
                  <c:v>58.58</c:v>
                </c:pt>
              </c:numCache>
            </c:numRef>
          </c:val>
          <c:extLst>
            <c:ext xmlns:c16="http://schemas.microsoft.com/office/drawing/2014/chart" uri="{C3380CC4-5D6E-409C-BE32-E72D297353CC}">
              <c16:uniqueId val="{00000000-5017-4C81-B105-337D8332FBB1}"/>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50.32</c:v>
                </c:pt>
                <c:pt idx="1">
                  <c:v>49.89</c:v>
                </c:pt>
                <c:pt idx="2">
                  <c:v>49.39</c:v>
                </c:pt>
                <c:pt idx="3">
                  <c:v>49.25</c:v>
                </c:pt>
                <c:pt idx="4">
                  <c:v>50.24</c:v>
                </c:pt>
              </c:numCache>
            </c:numRef>
          </c:val>
          <c:smooth val="0"/>
          <c:extLst>
            <c:ext xmlns:c16="http://schemas.microsoft.com/office/drawing/2014/chart" uri="{C3380CC4-5D6E-409C-BE32-E72D297353CC}">
              <c16:uniqueId val="{00000001-5017-4C81-B105-337D8332FBB1}"/>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64.16</c:v>
                </c:pt>
                <c:pt idx="1">
                  <c:v>65.08</c:v>
                </c:pt>
                <c:pt idx="2">
                  <c:v>66.36</c:v>
                </c:pt>
                <c:pt idx="3">
                  <c:v>66.900000000000006</c:v>
                </c:pt>
                <c:pt idx="4">
                  <c:v>67.8</c:v>
                </c:pt>
              </c:numCache>
            </c:numRef>
          </c:val>
          <c:extLst>
            <c:ext xmlns:c16="http://schemas.microsoft.com/office/drawing/2014/chart" uri="{C3380CC4-5D6E-409C-BE32-E72D297353CC}">
              <c16:uniqueId val="{00000000-2935-450F-9D04-095DAC2F69B6}"/>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84.57</c:v>
                </c:pt>
                <c:pt idx="1">
                  <c:v>84.73</c:v>
                </c:pt>
                <c:pt idx="2">
                  <c:v>83.96</c:v>
                </c:pt>
                <c:pt idx="3">
                  <c:v>84.12</c:v>
                </c:pt>
                <c:pt idx="4">
                  <c:v>84.17</c:v>
                </c:pt>
              </c:numCache>
            </c:numRef>
          </c:val>
          <c:smooth val="0"/>
          <c:extLst>
            <c:ext xmlns:c16="http://schemas.microsoft.com/office/drawing/2014/chart" uri="{C3380CC4-5D6E-409C-BE32-E72D297353CC}">
              <c16:uniqueId val="{00000001-2935-450F-9D04-095DAC2F69B6}"/>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【707.33】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【101.26】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S1"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x14ac:dyDescent="0.15">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x14ac:dyDescent="0.15">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2" t="str">
        <f>データ!H6</f>
        <v>新潟県　阿賀野市</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3" t="s">
        <v>1</v>
      </c>
      <c r="C7" s="43"/>
      <c r="D7" s="43"/>
      <c r="E7" s="43"/>
      <c r="F7" s="43"/>
      <c r="G7" s="43"/>
      <c r="H7" s="43"/>
      <c r="I7" s="43" t="s">
        <v>2</v>
      </c>
      <c r="J7" s="43"/>
      <c r="K7" s="43"/>
      <c r="L7" s="43"/>
      <c r="M7" s="43"/>
      <c r="N7" s="43"/>
      <c r="O7" s="43"/>
      <c r="P7" s="43" t="s">
        <v>3</v>
      </c>
      <c r="Q7" s="43"/>
      <c r="R7" s="43"/>
      <c r="S7" s="43"/>
      <c r="T7" s="43"/>
      <c r="U7" s="43"/>
      <c r="V7" s="43"/>
      <c r="W7" s="43" t="s">
        <v>4</v>
      </c>
      <c r="X7" s="43"/>
      <c r="Y7" s="43"/>
      <c r="Z7" s="43"/>
      <c r="AA7" s="43"/>
      <c r="AB7" s="43"/>
      <c r="AC7" s="43"/>
      <c r="AD7" s="43" t="s">
        <v>5</v>
      </c>
      <c r="AE7" s="43"/>
      <c r="AF7" s="43"/>
      <c r="AG7" s="43"/>
      <c r="AH7" s="43"/>
      <c r="AI7" s="43"/>
      <c r="AJ7" s="43"/>
      <c r="AK7" s="3"/>
      <c r="AL7" s="43" t="s">
        <v>6</v>
      </c>
      <c r="AM7" s="43"/>
      <c r="AN7" s="43"/>
      <c r="AO7" s="43"/>
      <c r="AP7" s="43"/>
      <c r="AQ7" s="43"/>
      <c r="AR7" s="43"/>
      <c r="AS7" s="43"/>
      <c r="AT7" s="43" t="s">
        <v>7</v>
      </c>
      <c r="AU7" s="43"/>
      <c r="AV7" s="43"/>
      <c r="AW7" s="43"/>
      <c r="AX7" s="43"/>
      <c r="AY7" s="43"/>
      <c r="AZ7" s="43"/>
      <c r="BA7" s="43"/>
      <c r="BB7" s="43" t="s">
        <v>8</v>
      </c>
      <c r="BC7" s="43"/>
      <c r="BD7" s="43"/>
      <c r="BE7" s="43"/>
      <c r="BF7" s="43"/>
      <c r="BG7" s="43"/>
      <c r="BH7" s="43"/>
      <c r="BI7" s="43"/>
      <c r="BJ7" s="3"/>
      <c r="BK7" s="3"/>
      <c r="BL7" s="4" t="s">
        <v>9</v>
      </c>
      <c r="BM7" s="5"/>
      <c r="BN7" s="5"/>
      <c r="BO7" s="5"/>
      <c r="BP7" s="5"/>
      <c r="BQ7" s="5"/>
      <c r="BR7" s="5"/>
      <c r="BS7" s="5"/>
      <c r="BT7" s="5"/>
      <c r="BU7" s="5"/>
      <c r="BV7" s="5"/>
      <c r="BW7" s="5"/>
      <c r="BX7" s="5"/>
      <c r="BY7" s="6"/>
    </row>
    <row r="8" spans="1:78" ht="18.75" customHeight="1" x14ac:dyDescent="0.15">
      <c r="A8" s="2"/>
      <c r="B8" s="47" t="str">
        <f>データ!I6</f>
        <v>法非適用</v>
      </c>
      <c r="C8" s="47"/>
      <c r="D8" s="47"/>
      <c r="E8" s="47"/>
      <c r="F8" s="47"/>
      <c r="G8" s="47"/>
      <c r="H8" s="47"/>
      <c r="I8" s="47" t="str">
        <f>データ!J6</f>
        <v>下水道事業</v>
      </c>
      <c r="J8" s="47"/>
      <c r="K8" s="47"/>
      <c r="L8" s="47"/>
      <c r="M8" s="47"/>
      <c r="N8" s="47"/>
      <c r="O8" s="47"/>
      <c r="P8" s="47" t="str">
        <f>データ!K6</f>
        <v>公共下水道</v>
      </c>
      <c r="Q8" s="47"/>
      <c r="R8" s="47"/>
      <c r="S8" s="47"/>
      <c r="T8" s="47"/>
      <c r="U8" s="47"/>
      <c r="V8" s="47"/>
      <c r="W8" s="47" t="str">
        <f>データ!L6</f>
        <v>Cd2</v>
      </c>
      <c r="X8" s="47"/>
      <c r="Y8" s="47"/>
      <c r="Z8" s="47"/>
      <c r="AA8" s="47"/>
      <c r="AB8" s="47"/>
      <c r="AC8" s="47"/>
      <c r="AD8" s="48" t="str">
        <f>データ!$M$6</f>
        <v>非設置</v>
      </c>
      <c r="AE8" s="48"/>
      <c r="AF8" s="48"/>
      <c r="AG8" s="48"/>
      <c r="AH8" s="48"/>
      <c r="AI8" s="48"/>
      <c r="AJ8" s="48"/>
      <c r="AK8" s="3"/>
      <c r="AL8" s="49">
        <f>データ!S6</f>
        <v>43165</v>
      </c>
      <c r="AM8" s="49"/>
      <c r="AN8" s="49"/>
      <c r="AO8" s="49"/>
      <c r="AP8" s="49"/>
      <c r="AQ8" s="49"/>
      <c r="AR8" s="49"/>
      <c r="AS8" s="49"/>
      <c r="AT8" s="44">
        <f>データ!T6</f>
        <v>192.74</v>
      </c>
      <c r="AU8" s="44"/>
      <c r="AV8" s="44"/>
      <c r="AW8" s="44"/>
      <c r="AX8" s="44"/>
      <c r="AY8" s="44"/>
      <c r="AZ8" s="44"/>
      <c r="BA8" s="44"/>
      <c r="BB8" s="44">
        <f>データ!U6</f>
        <v>223.95</v>
      </c>
      <c r="BC8" s="44"/>
      <c r="BD8" s="44"/>
      <c r="BE8" s="44"/>
      <c r="BF8" s="44"/>
      <c r="BG8" s="44"/>
      <c r="BH8" s="44"/>
      <c r="BI8" s="44"/>
      <c r="BJ8" s="3"/>
      <c r="BK8" s="3"/>
      <c r="BL8" s="45" t="s">
        <v>10</v>
      </c>
      <c r="BM8" s="46"/>
      <c r="BN8" s="7" t="s">
        <v>11</v>
      </c>
      <c r="BO8" s="8"/>
      <c r="BP8" s="8"/>
      <c r="BQ8" s="8"/>
      <c r="BR8" s="8"/>
      <c r="BS8" s="8"/>
      <c r="BT8" s="8"/>
      <c r="BU8" s="8"/>
      <c r="BV8" s="8"/>
      <c r="BW8" s="8"/>
      <c r="BX8" s="8"/>
      <c r="BY8" s="9"/>
    </row>
    <row r="9" spans="1:78" ht="18.75" customHeight="1" x14ac:dyDescent="0.15">
      <c r="A9" s="2"/>
      <c r="B9" s="43" t="s">
        <v>12</v>
      </c>
      <c r="C9" s="43"/>
      <c r="D9" s="43"/>
      <c r="E9" s="43"/>
      <c r="F9" s="43"/>
      <c r="G9" s="43"/>
      <c r="H9" s="43"/>
      <c r="I9" s="43" t="s">
        <v>13</v>
      </c>
      <c r="J9" s="43"/>
      <c r="K9" s="43"/>
      <c r="L9" s="43"/>
      <c r="M9" s="43"/>
      <c r="N9" s="43"/>
      <c r="O9" s="43"/>
      <c r="P9" s="43" t="s">
        <v>14</v>
      </c>
      <c r="Q9" s="43"/>
      <c r="R9" s="43"/>
      <c r="S9" s="43"/>
      <c r="T9" s="43"/>
      <c r="U9" s="43"/>
      <c r="V9" s="43"/>
      <c r="W9" s="43" t="s">
        <v>15</v>
      </c>
      <c r="X9" s="43"/>
      <c r="Y9" s="43"/>
      <c r="Z9" s="43"/>
      <c r="AA9" s="43"/>
      <c r="AB9" s="43"/>
      <c r="AC9" s="43"/>
      <c r="AD9" s="43" t="s">
        <v>16</v>
      </c>
      <c r="AE9" s="43"/>
      <c r="AF9" s="43"/>
      <c r="AG9" s="43"/>
      <c r="AH9" s="43"/>
      <c r="AI9" s="43"/>
      <c r="AJ9" s="43"/>
      <c r="AK9" s="3"/>
      <c r="AL9" s="43" t="s">
        <v>17</v>
      </c>
      <c r="AM9" s="43"/>
      <c r="AN9" s="43"/>
      <c r="AO9" s="43"/>
      <c r="AP9" s="43"/>
      <c r="AQ9" s="43"/>
      <c r="AR9" s="43"/>
      <c r="AS9" s="43"/>
      <c r="AT9" s="43" t="s">
        <v>18</v>
      </c>
      <c r="AU9" s="43"/>
      <c r="AV9" s="43"/>
      <c r="AW9" s="43"/>
      <c r="AX9" s="43"/>
      <c r="AY9" s="43"/>
      <c r="AZ9" s="43"/>
      <c r="BA9" s="43"/>
      <c r="BB9" s="43" t="s">
        <v>19</v>
      </c>
      <c r="BC9" s="43"/>
      <c r="BD9" s="43"/>
      <c r="BE9" s="43"/>
      <c r="BF9" s="43"/>
      <c r="BG9" s="43"/>
      <c r="BH9" s="43"/>
      <c r="BI9" s="43"/>
      <c r="BJ9" s="3"/>
      <c r="BK9" s="3"/>
      <c r="BL9" s="50" t="s">
        <v>20</v>
      </c>
      <c r="BM9" s="51"/>
      <c r="BN9" s="10" t="s">
        <v>21</v>
      </c>
      <c r="BO9" s="11"/>
      <c r="BP9" s="11"/>
      <c r="BQ9" s="11"/>
      <c r="BR9" s="11"/>
      <c r="BS9" s="11"/>
      <c r="BT9" s="11"/>
      <c r="BU9" s="11"/>
      <c r="BV9" s="11"/>
      <c r="BW9" s="11"/>
      <c r="BX9" s="11"/>
      <c r="BY9" s="12"/>
    </row>
    <row r="10" spans="1:78" ht="18.75" customHeight="1" x14ac:dyDescent="0.15">
      <c r="A10" s="2"/>
      <c r="B10" s="44" t="str">
        <f>データ!N6</f>
        <v>-</v>
      </c>
      <c r="C10" s="44"/>
      <c r="D10" s="44"/>
      <c r="E10" s="44"/>
      <c r="F10" s="44"/>
      <c r="G10" s="44"/>
      <c r="H10" s="44"/>
      <c r="I10" s="44" t="str">
        <f>データ!O6</f>
        <v>該当数値なし</v>
      </c>
      <c r="J10" s="44"/>
      <c r="K10" s="44"/>
      <c r="L10" s="44"/>
      <c r="M10" s="44"/>
      <c r="N10" s="44"/>
      <c r="O10" s="44"/>
      <c r="P10" s="44">
        <f>データ!P6</f>
        <v>54.63</v>
      </c>
      <c r="Q10" s="44"/>
      <c r="R10" s="44"/>
      <c r="S10" s="44"/>
      <c r="T10" s="44"/>
      <c r="U10" s="44"/>
      <c r="V10" s="44"/>
      <c r="W10" s="44">
        <f>データ!Q6</f>
        <v>95.69</v>
      </c>
      <c r="X10" s="44"/>
      <c r="Y10" s="44"/>
      <c r="Z10" s="44"/>
      <c r="AA10" s="44"/>
      <c r="AB10" s="44"/>
      <c r="AC10" s="44"/>
      <c r="AD10" s="49">
        <f>データ!R6</f>
        <v>2592</v>
      </c>
      <c r="AE10" s="49"/>
      <c r="AF10" s="49"/>
      <c r="AG10" s="49"/>
      <c r="AH10" s="49"/>
      <c r="AI10" s="49"/>
      <c r="AJ10" s="49"/>
      <c r="AK10" s="2"/>
      <c r="AL10" s="49">
        <f>データ!V6</f>
        <v>23435</v>
      </c>
      <c r="AM10" s="49"/>
      <c r="AN10" s="49"/>
      <c r="AO10" s="49"/>
      <c r="AP10" s="49"/>
      <c r="AQ10" s="49"/>
      <c r="AR10" s="49"/>
      <c r="AS10" s="49"/>
      <c r="AT10" s="44">
        <f>データ!W6</f>
        <v>10.06</v>
      </c>
      <c r="AU10" s="44"/>
      <c r="AV10" s="44"/>
      <c r="AW10" s="44"/>
      <c r="AX10" s="44"/>
      <c r="AY10" s="44"/>
      <c r="AZ10" s="44"/>
      <c r="BA10" s="44"/>
      <c r="BB10" s="44">
        <f>データ!X6</f>
        <v>2329.52</v>
      </c>
      <c r="BC10" s="44"/>
      <c r="BD10" s="44"/>
      <c r="BE10" s="44"/>
      <c r="BF10" s="44"/>
      <c r="BG10" s="44"/>
      <c r="BH10" s="44"/>
      <c r="BI10" s="44"/>
      <c r="BJ10" s="2"/>
      <c r="BK10" s="2"/>
      <c r="BL10" s="52" t="s">
        <v>22</v>
      </c>
      <c r="BM10" s="53"/>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124</v>
      </c>
      <c r="BM16" s="69"/>
      <c r="BN16" s="69"/>
      <c r="BO16" s="69"/>
      <c r="BP16" s="69"/>
      <c r="BQ16" s="69"/>
      <c r="BR16" s="69"/>
      <c r="BS16" s="69"/>
      <c r="BT16" s="69"/>
      <c r="BU16" s="69"/>
      <c r="BV16" s="69"/>
      <c r="BW16" s="69"/>
      <c r="BX16" s="69"/>
      <c r="BY16" s="69"/>
      <c r="BZ16" s="7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9"/>
      <c r="BN17" s="69"/>
      <c r="BO17" s="69"/>
      <c r="BP17" s="69"/>
      <c r="BQ17" s="69"/>
      <c r="BR17" s="69"/>
      <c r="BS17" s="69"/>
      <c r="BT17" s="69"/>
      <c r="BU17" s="69"/>
      <c r="BV17" s="69"/>
      <c r="BW17" s="69"/>
      <c r="BX17" s="69"/>
      <c r="BY17" s="69"/>
      <c r="BZ17" s="7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9"/>
      <c r="BN18" s="69"/>
      <c r="BO18" s="69"/>
      <c r="BP18" s="69"/>
      <c r="BQ18" s="69"/>
      <c r="BR18" s="69"/>
      <c r="BS18" s="69"/>
      <c r="BT18" s="69"/>
      <c r="BU18" s="69"/>
      <c r="BV18" s="69"/>
      <c r="BW18" s="69"/>
      <c r="BX18" s="69"/>
      <c r="BY18" s="69"/>
      <c r="BZ18" s="7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9"/>
      <c r="BN19" s="69"/>
      <c r="BO19" s="69"/>
      <c r="BP19" s="69"/>
      <c r="BQ19" s="69"/>
      <c r="BR19" s="69"/>
      <c r="BS19" s="69"/>
      <c r="BT19" s="69"/>
      <c r="BU19" s="69"/>
      <c r="BV19" s="69"/>
      <c r="BW19" s="69"/>
      <c r="BX19" s="69"/>
      <c r="BY19" s="69"/>
      <c r="BZ19" s="7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9"/>
      <c r="BN20" s="69"/>
      <c r="BO20" s="69"/>
      <c r="BP20" s="69"/>
      <c r="BQ20" s="69"/>
      <c r="BR20" s="69"/>
      <c r="BS20" s="69"/>
      <c r="BT20" s="69"/>
      <c r="BU20" s="69"/>
      <c r="BV20" s="69"/>
      <c r="BW20" s="69"/>
      <c r="BX20" s="69"/>
      <c r="BY20" s="69"/>
      <c r="BZ20" s="7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9"/>
      <c r="BN21" s="69"/>
      <c r="BO21" s="69"/>
      <c r="BP21" s="69"/>
      <c r="BQ21" s="69"/>
      <c r="BR21" s="69"/>
      <c r="BS21" s="69"/>
      <c r="BT21" s="69"/>
      <c r="BU21" s="69"/>
      <c r="BV21" s="69"/>
      <c r="BW21" s="69"/>
      <c r="BX21" s="69"/>
      <c r="BY21" s="69"/>
      <c r="BZ21" s="7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9"/>
      <c r="BN22" s="69"/>
      <c r="BO22" s="69"/>
      <c r="BP22" s="69"/>
      <c r="BQ22" s="69"/>
      <c r="BR22" s="69"/>
      <c r="BS22" s="69"/>
      <c r="BT22" s="69"/>
      <c r="BU22" s="69"/>
      <c r="BV22" s="69"/>
      <c r="BW22" s="69"/>
      <c r="BX22" s="69"/>
      <c r="BY22" s="69"/>
      <c r="BZ22" s="7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9"/>
      <c r="BN23" s="69"/>
      <c r="BO23" s="69"/>
      <c r="BP23" s="69"/>
      <c r="BQ23" s="69"/>
      <c r="BR23" s="69"/>
      <c r="BS23" s="69"/>
      <c r="BT23" s="69"/>
      <c r="BU23" s="69"/>
      <c r="BV23" s="69"/>
      <c r="BW23" s="69"/>
      <c r="BX23" s="69"/>
      <c r="BY23" s="69"/>
      <c r="BZ23" s="7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9"/>
      <c r="BN24" s="69"/>
      <c r="BO24" s="69"/>
      <c r="BP24" s="69"/>
      <c r="BQ24" s="69"/>
      <c r="BR24" s="69"/>
      <c r="BS24" s="69"/>
      <c r="BT24" s="69"/>
      <c r="BU24" s="69"/>
      <c r="BV24" s="69"/>
      <c r="BW24" s="69"/>
      <c r="BX24" s="69"/>
      <c r="BY24" s="69"/>
      <c r="BZ24" s="7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9"/>
      <c r="BN25" s="69"/>
      <c r="BO25" s="69"/>
      <c r="BP25" s="69"/>
      <c r="BQ25" s="69"/>
      <c r="BR25" s="69"/>
      <c r="BS25" s="69"/>
      <c r="BT25" s="69"/>
      <c r="BU25" s="69"/>
      <c r="BV25" s="69"/>
      <c r="BW25" s="69"/>
      <c r="BX25" s="69"/>
      <c r="BY25" s="69"/>
      <c r="BZ25" s="7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9"/>
      <c r="BN26" s="69"/>
      <c r="BO26" s="69"/>
      <c r="BP26" s="69"/>
      <c r="BQ26" s="69"/>
      <c r="BR26" s="69"/>
      <c r="BS26" s="69"/>
      <c r="BT26" s="69"/>
      <c r="BU26" s="69"/>
      <c r="BV26" s="69"/>
      <c r="BW26" s="69"/>
      <c r="BX26" s="69"/>
      <c r="BY26" s="69"/>
      <c r="BZ26" s="7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9"/>
      <c r="BN27" s="69"/>
      <c r="BO27" s="69"/>
      <c r="BP27" s="69"/>
      <c r="BQ27" s="69"/>
      <c r="BR27" s="69"/>
      <c r="BS27" s="69"/>
      <c r="BT27" s="69"/>
      <c r="BU27" s="69"/>
      <c r="BV27" s="69"/>
      <c r="BW27" s="69"/>
      <c r="BX27" s="69"/>
      <c r="BY27" s="69"/>
      <c r="BZ27" s="7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9"/>
      <c r="BN28" s="69"/>
      <c r="BO28" s="69"/>
      <c r="BP28" s="69"/>
      <c r="BQ28" s="69"/>
      <c r="BR28" s="69"/>
      <c r="BS28" s="69"/>
      <c r="BT28" s="69"/>
      <c r="BU28" s="69"/>
      <c r="BV28" s="69"/>
      <c r="BW28" s="69"/>
      <c r="BX28" s="69"/>
      <c r="BY28" s="69"/>
      <c r="BZ28" s="7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9"/>
      <c r="BN29" s="69"/>
      <c r="BO29" s="69"/>
      <c r="BP29" s="69"/>
      <c r="BQ29" s="69"/>
      <c r="BR29" s="69"/>
      <c r="BS29" s="69"/>
      <c r="BT29" s="69"/>
      <c r="BU29" s="69"/>
      <c r="BV29" s="69"/>
      <c r="BW29" s="69"/>
      <c r="BX29" s="69"/>
      <c r="BY29" s="69"/>
      <c r="BZ29" s="7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9"/>
      <c r="BN30" s="69"/>
      <c r="BO30" s="69"/>
      <c r="BP30" s="69"/>
      <c r="BQ30" s="69"/>
      <c r="BR30" s="69"/>
      <c r="BS30" s="69"/>
      <c r="BT30" s="69"/>
      <c r="BU30" s="69"/>
      <c r="BV30" s="69"/>
      <c r="BW30" s="69"/>
      <c r="BX30" s="69"/>
      <c r="BY30" s="69"/>
      <c r="BZ30" s="7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9"/>
      <c r="BN31" s="69"/>
      <c r="BO31" s="69"/>
      <c r="BP31" s="69"/>
      <c r="BQ31" s="69"/>
      <c r="BR31" s="69"/>
      <c r="BS31" s="69"/>
      <c r="BT31" s="69"/>
      <c r="BU31" s="69"/>
      <c r="BV31" s="69"/>
      <c r="BW31" s="69"/>
      <c r="BX31" s="69"/>
      <c r="BY31" s="69"/>
      <c r="BZ31" s="7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9"/>
      <c r="BN32" s="69"/>
      <c r="BO32" s="69"/>
      <c r="BP32" s="69"/>
      <c r="BQ32" s="69"/>
      <c r="BR32" s="69"/>
      <c r="BS32" s="69"/>
      <c r="BT32" s="69"/>
      <c r="BU32" s="69"/>
      <c r="BV32" s="69"/>
      <c r="BW32" s="69"/>
      <c r="BX32" s="69"/>
      <c r="BY32" s="69"/>
      <c r="BZ32" s="7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9"/>
      <c r="BN33" s="69"/>
      <c r="BO33" s="69"/>
      <c r="BP33" s="69"/>
      <c r="BQ33" s="69"/>
      <c r="BR33" s="69"/>
      <c r="BS33" s="69"/>
      <c r="BT33" s="69"/>
      <c r="BU33" s="69"/>
      <c r="BV33" s="69"/>
      <c r="BW33" s="69"/>
      <c r="BX33" s="69"/>
      <c r="BY33" s="69"/>
      <c r="BZ33" s="70"/>
    </row>
    <row r="34" spans="1:78" ht="13.5" customHeight="1" x14ac:dyDescent="0.15">
      <c r="A34" s="2"/>
      <c r="B34" s="16"/>
      <c r="C34" s="74" t="s">
        <v>27</v>
      </c>
      <c r="D34" s="74"/>
      <c r="E34" s="74"/>
      <c r="F34" s="74"/>
      <c r="G34" s="74"/>
      <c r="H34" s="74"/>
      <c r="I34" s="74"/>
      <c r="J34" s="74"/>
      <c r="K34" s="74"/>
      <c r="L34" s="74"/>
      <c r="M34" s="74"/>
      <c r="N34" s="74"/>
      <c r="O34" s="74"/>
      <c r="P34" s="74"/>
      <c r="Q34" s="19"/>
      <c r="R34" s="74" t="s">
        <v>28</v>
      </c>
      <c r="S34" s="74"/>
      <c r="T34" s="74"/>
      <c r="U34" s="74"/>
      <c r="V34" s="74"/>
      <c r="W34" s="74"/>
      <c r="X34" s="74"/>
      <c r="Y34" s="74"/>
      <c r="Z34" s="74"/>
      <c r="AA34" s="74"/>
      <c r="AB34" s="74"/>
      <c r="AC34" s="74"/>
      <c r="AD34" s="74"/>
      <c r="AE34" s="74"/>
      <c r="AF34" s="19"/>
      <c r="AG34" s="74" t="s">
        <v>29</v>
      </c>
      <c r="AH34" s="74"/>
      <c r="AI34" s="74"/>
      <c r="AJ34" s="74"/>
      <c r="AK34" s="74"/>
      <c r="AL34" s="74"/>
      <c r="AM34" s="74"/>
      <c r="AN34" s="74"/>
      <c r="AO34" s="74"/>
      <c r="AP34" s="74"/>
      <c r="AQ34" s="74"/>
      <c r="AR34" s="74"/>
      <c r="AS34" s="74"/>
      <c r="AT34" s="74"/>
      <c r="AU34" s="19"/>
      <c r="AV34" s="74" t="s">
        <v>30</v>
      </c>
      <c r="AW34" s="74"/>
      <c r="AX34" s="74"/>
      <c r="AY34" s="74"/>
      <c r="AZ34" s="74"/>
      <c r="BA34" s="74"/>
      <c r="BB34" s="74"/>
      <c r="BC34" s="74"/>
      <c r="BD34" s="74"/>
      <c r="BE34" s="74"/>
      <c r="BF34" s="74"/>
      <c r="BG34" s="74"/>
      <c r="BH34" s="74"/>
      <c r="BI34" s="74"/>
      <c r="BJ34" s="18"/>
      <c r="BK34" s="2"/>
      <c r="BL34" s="68"/>
      <c r="BM34" s="69"/>
      <c r="BN34" s="69"/>
      <c r="BO34" s="69"/>
      <c r="BP34" s="69"/>
      <c r="BQ34" s="69"/>
      <c r="BR34" s="69"/>
      <c r="BS34" s="69"/>
      <c r="BT34" s="69"/>
      <c r="BU34" s="69"/>
      <c r="BV34" s="69"/>
      <c r="BW34" s="69"/>
      <c r="BX34" s="69"/>
      <c r="BY34" s="69"/>
      <c r="BZ34" s="70"/>
    </row>
    <row r="35" spans="1:78" ht="13.5" customHeight="1" x14ac:dyDescent="0.15">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68"/>
      <c r="BM35" s="69"/>
      <c r="BN35" s="69"/>
      <c r="BO35" s="69"/>
      <c r="BP35" s="69"/>
      <c r="BQ35" s="69"/>
      <c r="BR35" s="69"/>
      <c r="BS35" s="69"/>
      <c r="BT35" s="69"/>
      <c r="BU35" s="69"/>
      <c r="BV35" s="69"/>
      <c r="BW35" s="69"/>
      <c r="BX35" s="69"/>
      <c r="BY35" s="69"/>
      <c r="BZ35" s="7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9"/>
      <c r="BN36" s="69"/>
      <c r="BO36" s="69"/>
      <c r="BP36" s="69"/>
      <c r="BQ36" s="69"/>
      <c r="BR36" s="69"/>
      <c r="BS36" s="69"/>
      <c r="BT36" s="69"/>
      <c r="BU36" s="69"/>
      <c r="BV36" s="69"/>
      <c r="BW36" s="69"/>
      <c r="BX36" s="69"/>
      <c r="BY36" s="69"/>
      <c r="BZ36" s="7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9"/>
      <c r="BN37" s="69"/>
      <c r="BO37" s="69"/>
      <c r="BP37" s="69"/>
      <c r="BQ37" s="69"/>
      <c r="BR37" s="69"/>
      <c r="BS37" s="69"/>
      <c r="BT37" s="69"/>
      <c r="BU37" s="69"/>
      <c r="BV37" s="69"/>
      <c r="BW37" s="69"/>
      <c r="BX37" s="69"/>
      <c r="BY37" s="69"/>
      <c r="BZ37" s="7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9"/>
      <c r="BN38" s="69"/>
      <c r="BO38" s="69"/>
      <c r="BP38" s="69"/>
      <c r="BQ38" s="69"/>
      <c r="BR38" s="69"/>
      <c r="BS38" s="69"/>
      <c r="BT38" s="69"/>
      <c r="BU38" s="69"/>
      <c r="BV38" s="69"/>
      <c r="BW38" s="69"/>
      <c r="BX38" s="69"/>
      <c r="BY38" s="69"/>
      <c r="BZ38" s="7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9"/>
      <c r="BN39" s="69"/>
      <c r="BO39" s="69"/>
      <c r="BP39" s="69"/>
      <c r="BQ39" s="69"/>
      <c r="BR39" s="69"/>
      <c r="BS39" s="69"/>
      <c r="BT39" s="69"/>
      <c r="BU39" s="69"/>
      <c r="BV39" s="69"/>
      <c r="BW39" s="69"/>
      <c r="BX39" s="69"/>
      <c r="BY39" s="69"/>
      <c r="BZ39" s="7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9"/>
      <c r="BN40" s="69"/>
      <c r="BO40" s="69"/>
      <c r="BP40" s="69"/>
      <c r="BQ40" s="69"/>
      <c r="BR40" s="69"/>
      <c r="BS40" s="69"/>
      <c r="BT40" s="69"/>
      <c r="BU40" s="69"/>
      <c r="BV40" s="69"/>
      <c r="BW40" s="69"/>
      <c r="BX40" s="69"/>
      <c r="BY40" s="69"/>
      <c r="BZ40" s="7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9"/>
      <c r="BN41" s="69"/>
      <c r="BO41" s="69"/>
      <c r="BP41" s="69"/>
      <c r="BQ41" s="69"/>
      <c r="BR41" s="69"/>
      <c r="BS41" s="69"/>
      <c r="BT41" s="69"/>
      <c r="BU41" s="69"/>
      <c r="BV41" s="69"/>
      <c r="BW41" s="69"/>
      <c r="BX41" s="69"/>
      <c r="BY41" s="69"/>
      <c r="BZ41" s="7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9"/>
      <c r="BN42" s="69"/>
      <c r="BO42" s="69"/>
      <c r="BP42" s="69"/>
      <c r="BQ42" s="69"/>
      <c r="BR42" s="69"/>
      <c r="BS42" s="69"/>
      <c r="BT42" s="69"/>
      <c r="BU42" s="69"/>
      <c r="BV42" s="69"/>
      <c r="BW42" s="69"/>
      <c r="BX42" s="69"/>
      <c r="BY42" s="69"/>
      <c r="BZ42" s="7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9"/>
      <c r="BN43" s="69"/>
      <c r="BO43" s="69"/>
      <c r="BP43" s="69"/>
      <c r="BQ43" s="69"/>
      <c r="BR43" s="69"/>
      <c r="BS43" s="69"/>
      <c r="BT43" s="69"/>
      <c r="BU43" s="69"/>
      <c r="BV43" s="69"/>
      <c r="BW43" s="69"/>
      <c r="BX43" s="69"/>
      <c r="BY43" s="69"/>
      <c r="BZ43" s="7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1"/>
      <c r="BM44" s="72"/>
      <c r="BN44" s="72"/>
      <c r="BO44" s="72"/>
      <c r="BP44" s="72"/>
      <c r="BQ44" s="72"/>
      <c r="BR44" s="72"/>
      <c r="BS44" s="72"/>
      <c r="BT44" s="72"/>
      <c r="BU44" s="72"/>
      <c r="BV44" s="72"/>
      <c r="BW44" s="72"/>
      <c r="BX44" s="72"/>
      <c r="BY44" s="72"/>
      <c r="BZ44" s="7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31</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8" t="s">
        <v>122</v>
      </c>
      <c r="BM47" s="69"/>
      <c r="BN47" s="69"/>
      <c r="BO47" s="69"/>
      <c r="BP47" s="69"/>
      <c r="BQ47" s="69"/>
      <c r="BR47" s="69"/>
      <c r="BS47" s="69"/>
      <c r="BT47" s="69"/>
      <c r="BU47" s="69"/>
      <c r="BV47" s="69"/>
      <c r="BW47" s="69"/>
      <c r="BX47" s="69"/>
      <c r="BY47" s="69"/>
      <c r="BZ47" s="7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8"/>
      <c r="BM48" s="69"/>
      <c r="BN48" s="69"/>
      <c r="BO48" s="69"/>
      <c r="BP48" s="69"/>
      <c r="BQ48" s="69"/>
      <c r="BR48" s="69"/>
      <c r="BS48" s="69"/>
      <c r="BT48" s="69"/>
      <c r="BU48" s="69"/>
      <c r="BV48" s="69"/>
      <c r="BW48" s="69"/>
      <c r="BX48" s="69"/>
      <c r="BY48" s="69"/>
      <c r="BZ48" s="7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8"/>
      <c r="BM49" s="69"/>
      <c r="BN49" s="69"/>
      <c r="BO49" s="69"/>
      <c r="BP49" s="69"/>
      <c r="BQ49" s="69"/>
      <c r="BR49" s="69"/>
      <c r="BS49" s="69"/>
      <c r="BT49" s="69"/>
      <c r="BU49" s="69"/>
      <c r="BV49" s="69"/>
      <c r="BW49" s="69"/>
      <c r="BX49" s="69"/>
      <c r="BY49" s="69"/>
      <c r="BZ49" s="7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8"/>
      <c r="BM50" s="69"/>
      <c r="BN50" s="69"/>
      <c r="BO50" s="69"/>
      <c r="BP50" s="69"/>
      <c r="BQ50" s="69"/>
      <c r="BR50" s="69"/>
      <c r="BS50" s="69"/>
      <c r="BT50" s="69"/>
      <c r="BU50" s="69"/>
      <c r="BV50" s="69"/>
      <c r="BW50" s="69"/>
      <c r="BX50" s="69"/>
      <c r="BY50" s="69"/>
      <c r="BZ50" s="7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8"/>
      <c r="BM51" s="69"/>
      <c r="BN51" s="69"/>
      <c r="BO51" s="69"/>
      <c r="BP51" s="69"/>
      <c r="BQ51" s="69"/>
      <c r="BR51" s="69"/>
      <c r="BS51" s="69"/>
      <c r="BT51" s="69"/>
      <c r="BU51" s="69"/>
      <c r="BV51" s="69"/>
      <c r="BW51" s="69"/>
      <c r="BX51" s="69"/>
      <c r="BY51" s="69"/>
      <c r="BZ51" s="7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8"/>
      <c r="BM52" s="69"/>
      <c r="BN52" s="69"/>
      <c r="BO52" s="69"/>
      <c r="BP52" s="69"/>
      <c r="BQ52" s="69"/>
      <c r="BR52" s="69"/>
      <c r="BS52" s="69"/>
      <c r="BT52" s="69"/>
      <c r="BU52" s="69"/>
      <c r="BV52" s="69"/>
      <c r="BW52" s="69"/>
      <c r="BX52" s="69"/>
      <c r="BY52" s="69"/>
      <c r="BZ52" s="7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8"/>
      <c r="BM53" s="69"/>
      <c r="BN53" s="69"/>
      <c r="BO53" s="69"/>
      <c r="BP53" s="69"/>
      <c r="BQ53" s="69"/>
      <c r="BR53" s="69"/>
      <c r="BS53" s="69"/>
      <c r="BT53" s="69"/>
      <c r="BU53" s="69"/>
      <c r="BV53" s="69"/>
      <c r="BW53" s="69"/>
      <c r="BX53" s="69"/>
      <c r="BY53" s="69"/>
      <c r="BZ53" s="7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8"/>
      <c r="BM54" s="69"/>
      <c r="BN54" s="69"/>
      <c r="BO54" s="69"/>
      <c r="BP54" s="69"/>
      <c r="BQ54" s="69"/>
      <c r="BR54" s="69"/>
      <c r="BS54" s="69"/>
      <c r="BT54" s="69"/>
      <c r="BU54" s="69"/>
      <c r="BV54" s="69"/>
      <c r="BW54" s="69"/>
      <c r="BX54" s="69"/>
      <c r="BY54" s="69"/>
      <c r="BZ54" s="7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8"/>
      <c r="BM55" s="69"/>
      <c r="BN55" s="69"/>
      <c r="BO55" s="69"/>
      <c r="BP55" s="69"/>
      <c r="BQ55" s="69"/>
      <c r="BR55" s="69"/>
      <c r="BS55" s="69"/>
      <c r="BT55" s="69"/>
      <c r="BU55" s="69"/>
      <c r="BV55" s="69"/>
      <c r="BW55" s="69"/>
      <c r="BX55" s="69"/>
      <c r="BY55" s="69"/>
      <c r="BZ55" s="70"/>
    </row>
    <row r="56" spans="1:78" ht="13.5" customHeight="1" x14ac:dyDescent="0.15">
      <c r="A56" s="2"/>
      <c r="B56" s="16"/>
      <c r="C56" s="74" t="s">
        <v>32</v>
      </c>
      <c r="D56" s="74"/>
      <c r="E56" s="74"/>
      <c r="F56" s="74"/>
      <c r="G56" s="74"/>
      <c r="H56" s="74"/>
      <c r="I56" s="74"/>
      <c r="J56" s="74"/>
      <c r="K56" s="74"/>
      <c r="L56" s="74"/>
      <c r="M56" s="74"/>
      <c r="N56" s="74"/>
      <c r="O56" s="74"/>
      <c r="P56" s="74"/>
      <c r="Q56" s="19"/>
      <c r="R56" s="74" t="s">
        <v>33</v>
      </c>
      <c r="S56" s="74"/>
      <c r="T56" s="74"/>
      <c r="U56" s="74"/>
      <c r="V56" s="74"/>
      <c r="W56" s="74"/>
      <c r="X56" s="74"/>
      <c r="Y56" s="74"/>
      <c r="Z56" s="74"/>
      <c r="AA56" s="74"/>
      <c r="AB56" s="74"/>
      <c r="AC56" s="74"/>
      <c r="AD56" s="74"/>
      <c r="AE56" s="74"/>
      <c r="AF56" s="19"/>
      <c r="AG56" s="74" t="s">
        <v>34</v>
      </c>
      <c r="AH56" s="74"/>
      <c r="AI56" s="74"/>
      <c r="AJ56" s="74"/>
      <c r="AK56" s="74"/>
      <c r="AL56" s="74"/>
      <c r="AM56" s="74"/>
      <c r="AN56" s="74"/>
      <c r="AO56" s="74"/>
      <c r="AP56" s="74"/>
      <c r="AQ56" s="74"/>
      <c r="AR56" s="74"/>
      <c r="AS56" s="74"/>
      <c r="AT56" s="74"/>
      <c r="AU56" s="19"/>
      <c r="AV56" s="74" t="s">
        <v>35</v>
      </c>
      <c r="AW56" s="74"/>
      <c r="AX56" s="74"/>
      <c r="AY56" s="74"/>
      <c r="AZ56" s="74"/>
      <c r="BA56" s="74"/>
      <c r="BB56" s="74"/>
      <c r="BC56" s="74"/>
      <c r="BD56" s="74"/>
      <c r="BE56" s="74"/>
      <c r="BF56" s="74"/>
      <c r="BG56" s="74"/>
      <c r="BH56" s="74"/>
      <c r="BI56" s="74"/>
      <c r="BJ56" s="18"/>
      <c r="BK56" s="2"/>
      <c r="BL56" s="68"/>
      <c r="BM56" s="69"/>
      <c r="BN56" s="69"/>
      <c r="BO56" s="69"/>
      <c r="BP56" s="69"/>
      <c r="BQ56" s="69"/>
      <c r="BR56" s="69"/>
      <c r="BS56" s="69"/>
      <c r="BT56" s="69"/>
      <c r="BU56" s="69"/>
      <c r="BV56" s="69"/>
      <c r="BW56" s="69"/>
      <c r="BX56" s="69"/>
      <c r="BY56" s="69"/>
      <c r="BZ56" s="70"/>
    </row>
    <row r="57" spans="1:78" ht="13.5" customHeight="1" x14ac:dyDescent="0.15">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68"/>
      <c r="BM57" s="69"/>
      <c r="BN57" s="69"/>
      <c r="BO57" s="69"/>
      <c r="BP57" s="69"/>
      <c r="BQ57" s="69"/>
      <c r="BR57" s="69"/>
      <c r="BS57" s="69"/>
      <c r="BT57" s="69"/>
      <c r="BU57" s="69"/>
      <c r="BV57" s="69"/>
      <c r="BW57" s="69"/>
      <c r="BX57" s="69"/>
      <c r="BY57" s="69"/>
      <c r="BZ57" s="7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8"/>
      <c r="BM58" s="69"/>
      <c r="BN58" s="69"/>
      <c r="BO58" s="69"/>
      <c r="BP58" s="69"/>
      <c r="BQ58" s="69"/>
      <c r="BR58" s="69"/>
      <c r="BS58" s="69"/>
      <c r="BT58" s="69"/>
      <c r="BU58" s="69"/>
      <c r="BV58" s="69"/>
      <c r="BW58" s="69"/>
      <c r="BX58" s="69"/>
      <c r="BY58" s="69"/>
      <c r="BZ58" s="7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8"/>
      <c r="BM59" s="69"/>
      <c r="BN59" s="69"/>
      <c r="BO59" s="69"/>
      <c r="BP59" s="69"/>
      <c r="BQ59" s="69"/>
      <c r="BR59" s="69"/>
      <c r="BS59" s="69"/>
      <c r="BT59" s="69"/>
      <c r="BU59" s="69"/>
      <c r="BV59" s="69"/>
      <c r="BW59" s="69"/>
      <c r="BX59" s="69"/>
      <c r="BY59" s="69"/>
      <c r="BZ59" s="70"/>
    </row>
    <row r="60" spans="1:78" ht="13.5" customHeight="1" x14ac:dyDescent="0.15">
      <c r="A60" s="2"/>
      <c r="B60" s="59" t="s">
        <v>36</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68"/>
      <c r="BM60" s="69"/>
      <c r="BN60" s="69"/>
      <c r="BO60" s="69"/>
      <c r="BP60" s="69"/>
      <c r="BQ60" s="69"/>
      <c r="BR60" s="69"/>
      <c r="BS60" s="69"/>
      <c r="BT60" s="69"/>
      <c r="BU60" s="69"/>
      <c r="BV60" s="69"/>
      <c r="BW60" s="69"/>
      <c r="BX60" s="69"/>
      <c r="BY60" s="69"/>
      <c r="BZ60" s="70"/>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68"/>
      <c r="BM61" s="69"/>
      <c r="BN61" s="69"/>
      <c r="BO61" s="69"/>
      <c r="BP61" s="69"/>
      <c r="BQ61" s="69"/>
      <c r="BR61" s="69"/>
      <c r="BS61" s="69"/>
      <c r="BT61" s="69"/>
      <c r="BU61" s="69"/>
      <c r="BV61" s="69"/>
      <c r="BW61" s="69"/>
      <c r="BX61" s="69"/>
      <c r="BY61" s="69"/>
      <c r="BZ61" s="7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8"/>
      <c r="BM62" s="69"/>
      <c r="BN62" s="69"/>
      <c r="BO62" s="69"/>
      <c r="BP62" s="69"/>
      <c r="BQ62" s="69"/>
      <c r="BR62" s="69"/>
      <c r="BS62" s="69"/>
      <c r="BT62" s="69"/>
      <c r="BU62" s="69"/>
      <c r="BV62" s="69"/>
      <c r="BW62" s="69"/>
      <c r="BX62" s="69"/>
      <c r="BY62" s="69"/>
      <c r="BZ62" s="7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1"/>
      <c r="BM63" s="72"/>
      <c r="BN63" s="72"/>
      <c r="BO63" s="72"/>
      <c r="BP63" s="72"/>
      <c r="BQ63" s="72"/>
      <c r="BR63" s="72"/>
      <c r="BS63" s="72"/>
      <c r="BT63" s="72"/>
      <c r="BU63" s="72"/>
      <c r="BV63" s="72"/>
      <c r="BW63" s="72"/>
      <c r="BX63" s="72"/>
      <c r="BY63" s="72"/>
      <c r="BZ63" s="7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37</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75" t="s">
        <v>123</v>
      </c>
      <c r="BM66" s="76"/>
      <c r="BN66" s="76"/>
      <c r="BO66" s="76"/>
      <c r="BP66" s="76"/>
      <c r="BQ66" s="76"/>
      <c r="BR66" s="76"/>
      <c r="BS66" s="76"/>
      <c r="BT66" s="76"/>
      <c r="BU66" s="76"/>
      <c r="BV66" s="76"/>
      <c r="BW66" s="76"/>
      <c r="BX66" s="76"/>
      <c r="BY66" s="76"/>
      <c r="BZ66" s="77"/>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75"/>
      <c r="BM67" s="76"/>
      <c r="BN67" s="76"/>
      <c r="BO67" s="76"/>
      <c r="BP67" s="76"/>
      <c r="BQ67" s="76"/>
      <c r="BR67" s="76"/>
      <c r="BS67" s="76"/>
      <c r="BT67" s="76"/>
      <c r="BU67" s="76"/>
      <c r="BV67" s="76"/>
      <c r="BW67" s="76"/>
      <c r="BX67" s="76"/>
      <c r="BY67" s="76"/>
      <c r="BZ67" s="77"/>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75"/>
      <c r="BM68" s="76"/>
      <c r="BN68" s="76"/>
      <c r="BO68" s="76"/>
      <c r="BP68" s="76"/>
      <c r="BQ68" s="76"/>
      <c r="BR68" s="76"/>
      <c r="BS68" s="76"/>
      <c r="BT68" s="76"/>
      <c r="BU68" s="76"/>
      <c r="BV68" s="76"/>
      <c r="BW68" s="76"/>
      <c r="BX68" s="76"/>
      <c r="BY68" s="76"/>
      <c r="BZ68" s="77"/>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75"/>
      <c r="BM69" s="76"/>
      <c r="BN69" s="76"/>
      <c r="BO69" s="76"/>
      <c r="BP69" s="76"/>
      <c r="BQ69" s="76"/>
      <c r="BR69" s="76"/>
      <c r="BS69" s="76"/>
      <c r="BT69" s="76"/>
      <c r="BU69" s="76"/>
      <c r="BV69" s="76"/>
      <c r="BW69" s="76"/>
      <c r="BX69" s="76"/>
      <c r="BY69" s="76"/>
      <c r="BZ69" s="77"/>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75"/>
      <c r="BM70" s="76"/>
      <c r="BN70" s="76"/>
      <c r="BO70" s="76"/>
      <c r="BP70" s="76"/>
      <c r="BQ70" s="76"/>
      <c r="BR70" s="76"/>
      <c r="BS70" s="76"/>
      <c r="BT70" s="76"/>
      <c r="BU70" s="76"/>
      <c r="BV70" s="76"/>
      <c r="BW70" s="76"/>
      <c r="BX70" s="76"/>
      <c r="BY70" s="76"/>
      <c r="BZ70" s="77"/>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75"/>
      <c r="BM71" s="76"/>
      <c r="BN71" s="76"/>
      <c r="BO71" s="76"/>
      <c r="BP71" s="76"/>
      <c r="BQ71" s="76"/>
      <c r="BR71" s="76"/>
      <c r="BS71" s="76"/>
      <c r="BT71" s="76"/>
      <c r="BU71" s="76"/>
      <c r="BV71" s="76"/>
      <c r="BW71" s="76"/>
      <c r="BX71" s="76"/>
      <c r="BY71" s="76"/>
      <c r="BZ71" s="77"/>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75"/>
      <c r="BM72" s="76"/>
      <c r="BN72" s="76"/>
      <c r="BO72" s="76"/>
      <c r="BP72" s="76"/>
      <c r="BQ72" s="76"/>
      <c r="BR72" s="76"/>
      <c r="BS72" s="76"/>
      <c r="BT72" s="76"/>
      <c r="BU72" s="76"/>
      <c r="BV72" s="76"/>
      <c r="BW72" s="76"/>
      <c r="BX72" s="76"/>
      <c r="BY72" s="76"/>
      <c r="BZ72" s="77"/>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75"/>
      <c r="BM73" s="76"/>
      <c r="BN73" s="76"/>
      <c r="BO73" s="76"/>
      <c r="BP73" s="76"/>
      <c r="BQ73" s="76"/>
      <c r="BR73" s="76"/>
      <c r="BS73" s="76"/>
      <c r="BT73" s="76"/>
      <c r="BU73" s="76"/>
      <c r="BV73" s="76"/>
      <c r="BW73" s="76"/>
      <c r="BX73" s="76"/>
      <c r="BY73" s="76"/>
      <c r="BZ73" s="77"/>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75"/>
      <c r="BM74" s="76"/>
      <c r="BN74" s="76"/>
      <c r="BO74" s="76"/>
      <c r="BP74" s="76"/>
      <c r="BQ74" s="76"/>
      <c r="BR74" s="76"/>
      <c r="BS74" s="76"/>
      <c r="BT74" s="76"/>
      <c r="BU74" s="76"/>
      <c r="BV74" s="76"/>
      <c r="BW74" s="76"/>
      <c r="BX74" s="76"/>
      <c r="BY74" s="76"/>
      <c r="BZ74" s="77"/>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75"/>
      <c r="BM75" s="76"/>
      <c r="BN75" s="76"/>
      <c r="BO75" s="76"/>
      <c r="BP75" s="76"/>
      <c r="BQ75" s="76"/>
      <c r="BR75" s="76"/>
      <c r="BS75" s="76"/>
      <c r="BT75" s="76"/>
      <c r="BU75" s="76"/>
      <c r="BV75" s="76"/>
      <c r="BW75" s="76"/>
      <c r="BX75" s="76"/>
      <c r="BY75" s="76"/>
      <c r="BZ75" s="77"/>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75"/>
      <c r="BM76" s="76"/>
      <c r="BN76" s="76"/>
      <c r="BO76" s="76"/>
      <c r="BP76" s="76"/>
      <c r="BQ76" s="76"/>
      <c r="BR76" s="76"/>
      <c r="BS76" s="76"/>
      <c r="BT76" s="76"/>
      <c r="BU76" s="76"/>
      <c r="BV76" s="76"/>
      <c r="BW76" s="76"/>
      <c r="BX76" s="76"/>
      <c r="BY76" s="76"/>
      <c r="BZ76" s="77"/>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75"/>
      <c r="BM77" s="76"/>
      <c r="BN77" s="76"/>
      <c r="BO77" s="76"/>
      <c r="BP77" s="76"/>
      <c r="BQ77" s="76"/>
      <c r="BR77" s="76"/>
      <c r="BS77" s="76"/>
      <c r="BT77" s="76"/>
      <c r="BU77" s="76"/>
      <c r="BV77" s="76"/>
      <c r="BW77" s="76"/>
      <c r="BX77" s="76"/>
      <c r="BY77" s="76"/>
      <c r="BZ77" s="77"/>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75"/>
      <c r="BM78" s="76"/>
      <c r="BN78" s="76"/>
      <c r="BO78" s="76"/>
      <c r="BP78" s="76"/>
      <c r="BQ78" s="76"/>
      <c r="BR78" s="76"/>
      <c r="BS78" s="76"/>
      <c r="BT78" s="76"/>
      <c r="BU78" s="76"/>
      <c r="BV78" s="76"/>
      <c r="BW78" s="76"/>
      <c r="BX78" s="76"/>
      <c r="BY78" s="76"/>
      <c r="BZ78" s="77"/>
    </row>
    <row r="79" spans="1:78" ht="13.5" customHeight="1" x14ac:dyDescent="0.15">
      <c r="A79" s="2"/>
      <c r="B79" s="16"/>
      <c r="C79" s="74" t="s">
        <v>38</v>
      </c>
      <c r="D79" s="74"/>
      <c r="E79" s="74"/>
      <c r="F79" s="74"/>
      <c r="G79" s="74"/>
      <c r="H79" s="74"/>
      <c r="I79" s="74"/>
      <c r="J79" s="74"/>
      <c r="K79" s="74"/>
      <c r="L79" s="74"/>
      <c r="M79" s="74"/>
      <c r="N79" s="74"/>
      <c r="O79" s="74"/>
      <c r="P79" s="74"/>
      <c r="Q79" s="74"/>
      <c r="R79" s="74"/>
      <c r="S79" s="74"/>
      <c r="T79" s="74"/>
      <c r="U79" s="19"/>
      <c r="V79" s="19"/>
      <c r="W79" s="74" t="s">
        <v>39</v>
      </c>
      <c r="X79" s="74"/>
      <c r="Y79" s="74"/>
      <c r="Z79" s="74"/>
      <c r="AA79" s="74"/>
      <c r="AB79" s="74"/>
      <c r="AC79" s="74"/>
      <c r="AD79" s="74"/>
      <c r="AE79" s="74"/>
      <c r="AF79" s="74"/>
      <c r="AG79" s="74"/>
      <c r="AH79" s="74"/>
      <c r="AI79" s="74"/>
      <c r="AJ79" s="74"/>
      <c r="AK79" s="74"/>
      <c r="AL79" s="74"/>
      <c r="AM79" s="74"/>
      <c r="AN79" s="74"/>
      <c r="AO79" s="19"/>
      <c r="AP79" s="19"/>
      <c r="AQ79" s="74" t="s">
        <v>40</v>
      </c>
      <c r="AR79" s="74"/>
      <c r="AS79" s="74"/>
      <c r="AT79" s="74"/>
      <c r="AU79" s="74"/>
      <c r="AV79" s="74"/>
      <c r="AW79" s="74"/>
      <c r="AX79" s="74"/>
      <c r="AY79" s="74"/>
      <c r="AZ79" s="74"/>
      <c r="BA79" s="74"/>
      <c r="BB79" s="74"/>
      <c r="BC79" s="74"/>
      <c r="BD79" s="74"/>
      <c r="BE79" s="74"/>
      <c r="BF79" s="74"/>
      <c r="BG79" s="74"/>
      <c r="BH79" s="74"/>
      <c r="BI79" s="17"/>
      <c r="BJ79" s="18"/>
      <c r="BK79" s="2"/>
      <c r="BL79" s="75"/>
      <c r="BM79" s="76"/>
      <c r="BN79" s="76"/>
      <c r="BO79" s="76"/>
      <c r="BP79" s="76"/>
      <c r="BQ79" s="76"/>
      <c r="BR79" s="76"/>
      <c r="BS79" s="76"/>
      <c r="BT79" s="76"/>
      <c r="BU79" s="76"/>
      <c r="BV79" s="76"/>
      <c r="BW79" s="76"/>
      <c r="BX79" s="76"/>
      <c r="BY79" s="76"/>
      <c r="BZ79" s="77"/>
    </row>
    <row r="80" spans="1:78" ht="13.5" customHeight="1" x14ac:dyDescent="0.15">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75"/>
      <c r="BM80" s="76"/>
      <c r="BN80" s="76"/>
      <c r="BO80" s="76"/>
      <c r="BP80" s="76"/>
      <c r="BQ80" s="76"/>
      <c r="BR80" s="76"/>
      <c r="BS80" s="76"/>
      <c r="BT80" s="76"/>
      <c r="BU80" s="76"/>
      <c r="BV80" s="76"/>
      <c r="BW80" s="76"/>
      <c r="BX80" s="76"/>
      <c r="BY80" s="76"/>
      <c r="BZ80" s="77"/>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75"/>
      <c r="BM81" s="76"/>
      <c r="BN81" s="76"/>
      <c r="BO81" s="76"/>
      <c r="BP81" s="76"/>
      <c r="BQ81" s="76"/>
      <c r="BR81" s="76"/>
      <c r="BS81" s="76"/>
      <c r="BT81" s="76"/>
      <c r="BU81" s="76"/>
      <c r="BV81" s="76"/>
      <c r="BW81" s="76"/>
      <c r="BX81" s="76"/>
      <c r="BY81" s="76"/>
      <c r="BZ81" s="77"/>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8"/>
      <c r="BM82" s="79"/>
      <c r="BN82" s="79"/>
      <c r="BO82" s="79"/>
      <c r="BP82" s="79"/>
      <c r="BQ82" s="79"/>
      <c r="BR82" s="79"/>
      <c r="BS82" s="79"/>
      <c r="BT82" s="79"/>
      <c r="BU82" s="79"/>
      <c r="BV82" s="79"/>
      <c r="BW82" s="79"/>
      <c r="BX82" s="79"/>
      <c r="BY82" s="79"/>
      <c r="BZ82" s="80"/>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【707.33】</v>
      </c>
      <c r="I86" s="25" t="str">
        <f>データ!CA6</f>
        <v>【101.26】</v>
      </c>
      <c r="J86" s="25" t="str">
        <f>データ!CL6</f>
        <v>【136.39】</v>
      </c>
      <c r="K86" s="25" t="str">
        <f>データ!CW6</f>
        <v>【60.13】</v>
      </c>
      <c r="L86" s="25" t="str">
        <f>データ!DH6</f>
        <v>【95.06】</v>
      </c>
      <c r="M86" s="25" t="s">
        <v>55</v>
      </c>
      <c r="N86" s="25" t="s">
        <v>55</v>
      </c>
      <c r="O86" s="25" t="str">
        <f>データ!EO6</f>
        <v>【0.23】</v>
      </c>
    </row>
  </sheetData>
  <sheetProtection algorithmName="SHA-512" hashValue="lVhracTHkTcs+DLxKzy4uniVRtu5PRgmyaMaANRia2KMN9MHtIS3tbc6Pr2hLZ5oWwKAhExwW+z6H+m4lKzs0w==" saltValue="aAOAXAhQlSBqU4EEHrBU8Q=="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56</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57</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58</v>
      </c>
      <c r="B3" s="28" t="s">
        <v>59</v>
      </c>
      <c r="C3" s="28" t="s">
        <v>60</v>
      </c>
      <c r="D3" s="28" t="s">
        <v>61</v>
      </c>
      <c r="E3" s="28" t="s">
        <v>62</v>
      </c>
      <c r="F3" s="28" t="s">
        <v>63</v>
      </c>
      <c r="G3" s="28" t="s">
        <v>64</v>
      </c>
      <c r="H3" s="82" t="s">
        <v>65</v>
      </c>
      <c r="I3" s="83"/>
      <c r="J3" s="83"/>
      <c r="K3" s="83"/>
      <c r="L3" s="83"/>
      <c r="M3" s="83"/>
      <c r="N3" s="83"/>
      <c r="O3" s="83"/>
      <c r="P3" s="83"/>
      <c r="Q3" s="83"/>
      <c r="R3" s="83"/>
      <c r="S3" s="83"/>
      <c r="T3" s="83"/>
      <c r="U3" s="83"/>
      <c r="V3" s="83"/>
      <c r="W3" s="83"/>
      <c r="X3" s="84"/>
      <c r="Y3" s="88" t="s">
        <v>66</v>
      </c>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t="s">
        <v>67</v>
      </c>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row>
    <row r="4" spans="1:145" x14ac:dyDescent="0.15">
      <c r="A4" s="27" t="s">
        <v>68</v>
      </c>
      <c r="B4" s="29"/>
      <c r="C4" s="29"/>
      <c r="D4" s="29"/>
      <c r="E4" s="29"/>
      <c r="F4" s="29"/>
      <c r="G4" s="29"/>
      <c r="H4" s="85"/>
      <c r="I4" s="86"/>
      <c r="J4" s="86"/>
      <c r="K4" s="86"/>
      <c r="L4" s="86"/>
      <c r="M4" s="86"/>
      <c r="N4" s="86"/>
      <c r="O4" s="86"/>
      <c r="P4" s="86"/>
      <c r="Q4" s="86"/>
      <c r="R4" s="86"/>
      <c r="S4" s="86"/>
      <c r="T4" s="86"/>
      <c r="U4" s="86"/>
      <c r="V4" s="86"/>
      <c r="W4" s="86"/>
      <c r="X4" s="87"/>
      <c r="Y4" s="81" t="s">
        <v>69</v>
      </c>
      <c r="Z4" s="81"/>
      <c r="AA4" s="81"/>
      <c r="AB4" s="81"/>
      <c r="AC4" s="81"/>
      <c r="AD4" s="81"/>
      <c r="AE4" s="81"/>
      <c r="AF4" s="81"/>
      <c r="AG4" s="81"/>
      <c r="AH4" s="81"/>
      <c r="AI4" s="81"/>
      <c r="AJ4" s="81" t="s">
        <v>70</v>
      </c>
      <c r="AK4" s="81"/>
      <c r="AL4" s="81"/>
      <c r="AM4" s="81"/>
      <c r="AN4" s="81"/>
      <c r="AO4" s="81"/>
      <c r="AP4" s="81"/>
      <c r="AQ4" s="81"/>
      <c r="AR4" s="81"/>
      <c r="AS4" s="81"/>
      <c r="AT4" s="81"/>
      <c r="AU4" s="81" t="s">
        <v>71</v>
      </c>
      <c r="AV4" s="81"/>
      <c r="AW4" s="81"/>
      <c r="AX4" s="81"/>
      <c r="AY4" s="81"/>
      <c r="AZ4" s="81"/>
      <c r="BA4" s="81"/>
      <c r="BB4" s="81"/>
      <c r="BC4" s="81"/>
      <c r="BD4" s="81"/>
      <c r="BE4" s="81"/>
      <c r="BF4" s="81" t="s">
        <v>72</v>
      </c>
      <c r="BG4" s="81"/>
      <c r="BH4" s="81"/>
      <c r="BI4" s="81"/>
      <c r="BJ4" s="81"/>
      <c r="BK4" s="81"/>
      <c r="BL4" s="81"/>
      <c r="BM4" s="81"/>
      <c r="BN4" s="81"/>
      <c r="BO4" s="81"/>
      <c r="BP4" s="81"/>
      <c r="BQ4" s="81" t="s">
        <v>73</v>
      </c>
      <c r="BR4" s="81"/>
      <c r="BS4" s="81"/>
      <c r="BT4" s="81"/>
      <c r="BU4" s="81"/>
      <c r="BV4" s="81"/>
      <c r="BW4" s="81"/>
      <c r="BX4" s="81"/>
      <c r="BY4" s="81"/>
      <c r="BZ4" s="81"/>
      <c r="CA4" s="81"/>
      <c r="CB4" s="81" t="s">
        <v>74</v>
      </c>
      <c r="CC4" s="81"/>
      <c r="CD4" s="81"/>
      <c r="CE4" s="81"/>
      <c r="CF4" s="81"/>
      <c r="CG4" s="81"/>
      <c r="CH4" s="81"/>
      <c r="CI4" s="81"/>
      <c r="CJ4" s="81"/>
      <c r="CK4" s="81"/>
      <c r="CL4" s="81"/>
      <c r="CM4" s="81" t="s">
        <v>75</v>
      </c>
      <c r="CN4" s="81"/>
      <c r="CO4" s="81"/>
      <c r="CP4" s="81"/>
      <c r="CQ4" s="81"/>
      <c r="CR4" s="81"/>
      <c r="CS4" s="81"/>
      <c r="CT4" s="81"/>
      <c r="CU4" s="81"/>
      <c r="CV4" s="81"/>
      <c r="CW4" s="81"/>
      <c r="CX4" s="81" t="s">
        <v>76</v>
      </c>
      <c r="CY4" s="81"/>
      <c r="CZ4" s="81"/>
      <c r="DA4" s="81"/>
      <c r="DB4" s="81"/>
      <c r="DC4" s="81"/>
      <c r="DD4" s="81"/>
      <c r="DE4" s="81"/>
      <c r="DF4" s="81"/>
      <c r="DG4" s="81"/>
      <c r="DH4" s="81"/>
      <c r="DI4" s="81" t="s">
        <v>77</v>
      </c>
      <c r="DJ4" s="81"/>
      <c r="DK4" s="81"/>
      <c r="DL4" s="81"/>
      <c r="DM4" s="81"/>
      <c r="DN4" s="81"/>
      <c r="DO4" s="81"/>
      <c r="DP4" s="81"/>
      <c r="DQ4" s="81"/>
      <c r="DR4" s="81"/>
      <c r="DS4" s="81"/>
      <c r="DT4" s="81" t="s">
        <v>78</v>
      </c>
      <c r="DU4" s="81"/>
      <c r="DV4" s="81"/>
      <c r="DW4" s="81"/>
      <c r="DX4" s="81"/>
      <c r="DY4" s="81"/>
      <c r="DZ4" s="81"/>
      <c r="EA4" s="81"/>
      <c r="EB4" s="81"/>
      <c r="EC4" s="81"/>
      <c r="ED4" s="81"/>
      <c r="EE4" s="81" t="s">
        <v>79</v>
      </c>
      <c r="EF4" s="81"/>
      <c r="EG4" s="81"/>
      <c r="EH4" s="81"/>
      <c r="EI4" s="81"/>
      <c r="EJ4" s="81"/>
      <c r="EK4" s="81"/>
      <c r="EL4" s="81"/>
      <c r="EM4" s="81"/>
      <c r="EN4" s="81"/>
      <c r="EO4" s="81"/>
    </row>
    <row r="5" spans="1:145" x14ac:dyDescent="0.15">
      <c r="A5" s="27" t="s">
        <v>80</v>
      </c>
      <c r="B5" s="30"/>
      <c r="C5" s="30"/>
      <c r="D5" s="30"/>
      <c r="E5" s="30"/>
      <c r="F5" s="30"/>
      <c r="G5" s="30"/>
      <c r="H5" s="31" t="s">
        <v>81</v>
      </c>
      <c r="I5" s="31" t="s">
        <v>82</v>
      </c>
      <c r="J5" s="31" t="s">
        <v>83</v>
      </c>
      <c r="K5" s="31" t="s">
        <v>84</v>
      </c>
      <c r="L5" s="31" t="s">
        <v>85</v>
      </c>
      <c r="M5" s="31" t="s">
        <v>5</v>
      </c>
      <c r="N5" s="31" t="s">
        <v>86</v>
      </c>
      <c r="O5" s="31" t="s">
        <v>87</v>
      </c>
      <c r="P5" s="31" t="s">
        <v>88</v>
      </c>
      <c r="Q5" s="31" t="s">
        <v>89</v>
      </c>
      <c r="R5" s="31" t="s">
        <v>90</v>
      </c>
      <c r="S5" s="31" t="s">
        <v>91</v>
      </c>
      <c r="T5" s="31" t="s">
        <v>92</v>
      </c>
      <c r="U5" s="31" t="s">
        <v>93</v>
      </c>
      <c r="V5" s="31" t="s">
        <v>94</v>
      </c>
      <c r="W5" s="31" t="s">
        <v>95</v>
      </c>
      <c r="X5" s="31" t="s">
        <v>96</v>
      </c>
      <c r="Y5" s="31" t="s">
        <v>97</v>
      </c>
      <c r="Z5" s="31" t="s">
        <v>98</v>
      </c>
      <c r="AA5" s="31" t="s">
        <v>99</v>
      </c>
      <c r="AB5" s="31" t="s">
        <v>100</v>
      </c>
      <c r="AC5" s="31" t="s">
        <v>101</v>
      </c>
      <c r="AD5" s="31" t="s">
        <v>102</v>
      </c>
      <c r="AE5" s="31" t="s">
        <v>103</v>
      </c>
      <c r="AF5" s="31" t="s">
        <v>104</v>
      </c>
      <c r="AG5" s="31" t="s">
        <v>105</v>
      </c>
      <c r="AH5" s="31" t="s">
        <v>106</v>
      </c>
      <c r="AI5" s="31" t="s">
        <v>43</v>
      </c>
      <c r="AJ5" s="31" t="s">
        <v>97</v>
      </c>
      <c r="AK5" s="31" t="s">
        <v>98</v>
      </c>
      <c r="AL5" s="31" t="s">
        <v>99</v>
      </c>
      <c r="AM5" s="31" t="s">
        <v>100</v>
      </c>
      <c r="AN5" s="31" t="s">
        <v>101</v>
      </c>
      <c r="AO5" s="31" t="s">
        <v>102</v>
      </c>
      <c r="AP5" s="31" t="s">
        <v>103</v>
      </c>
      <c r="AQ5" s="31" t="s">
        <v>104</v>
      </c>
      <c r="AR5" s="31" t="s">
        <v>105</v>
      </c>
      <c r="AS5" s="31" t="s">
        <v>106</v>
      </c>
      <c r="AT5" s="31" t="s">
        <v>107</v>
      </c>
      <c r="AU5" s="31" t="s">
        <v>97</v>
      </c>
      <c r="AV5" s="31" t="s">
        <v>98</v>
      </c>
      <c r="AW5" s="31" t="s">
        <v>99</v>
      </c>
      <c r="AX5" s="31" t="s">
        <v>100</v>
      </c>
      <c r="AY5" s="31" t="s">
        <v>101</v>
      </c>
      <c r="AZ5" s="31" t="s">
        <v>102</v>
      </c>
      <c r="BA5" s="31" t="s">
        <v>103</v>
      </c>
      <c r="BB5" s="31" t="s">
        <v>104</v>
      </c>
      <c r="BC5" s="31" t="s">
        <v>105</v>
      </c>
      <c r="BD5" s="31" t="s">
        <v>106</v>
      </c>
      <c r="BE5" s="31" t="s">
        <v>107</v>
      </c>
      <c r="BF5" s="31" t="s">
        <v>97</v>
      </c>
      <c r="BG5" s="31" t="s">
        <v>98</v>
      </c>
      <c r="BH5" s="31" t="s">
        <v>99</v>
      </c>
      <c r="BI5" s="31" t="s">
        <v>100</v>
      </c>
      <c r="BJ5" s="31" t="s">
        <v>101</v>
      </c>
      <c r="BK5" s="31" t="s">
        <v>102</v>
      </c>
      <c r="BL5" s="31" t="s">
        <v>103</v>
      </c>
      <c r="BM5" s="31" t="s">
        <v>104</v>
      </c>
      <c r="BN5" s="31" t="s">
        <v>105</v>
      </c>
      <c r="BO5" s="31" t="s">
        <v>106</v>
      </c>
      <c r="BP5" s="31" t="s">
        <v>107</v>
      </c>
      <c r="BQ5" s="31" t="s">
        <v>97</v>
      </c>
      <c r="BR5" s="31" t="s">
        <v>98</v>
      </c>
      <c r="BS5" s="31" t="s">
        <v>99</v>
      </c>
      <c r="BT5" s="31" t="s">
        <v>100</v>
      </c>
      <c r="BU5" s="31" t="s">
        <v>101</v>
      </c>
      <c r="BV5" s="31" t="s">
        <v>102</v>
      </c>
      <c r="BW5" s="31" t="s">
        <v>103</v>
      </c>
      <c r="BX5" s="31" t="s">
        <v>104</v>
      </c>
      <c r="BY5" s="31" t="s">
        <v>105</v>
      </c>
      <c r="BZ5" s="31" t="s">
        <v>106</v>
      </c>
      <c r="CA5" s="31" t="s">
        <v>107</v>
      </c>
      <c r="CB5" s="31" t="s">
        <v>97</v>
      </c>
      <c r="CC5" s="31" t="s">
        <v>98</v>
      </c>
      <c r="CD5" s="31" t="s">
        <v>99</v>
      </c>
      <c r="CE5" s="31" t="s">
        <v>100</v>
      </c>
      <c r="CF5" s="31" t="s">
        <v>101</v>
      </c>
      <c r="CG5" s="31" t="s">
        <v>102</v>
      </c>
      <c r="CH5" s="31" t="s">
        <v>103</v>
      </c>
      <c r="CI5" s="31" t="s">
        <v>104</v>
      </c>
      <c r="CJ5" s="31" t="s">
        <v>105</v>
      </c>
      <c r="CK5" s="31" t="s">
        <v>106</v>
      </c>
      <c r="CL5" s="31" t="s">
        <v>107</v>
      </c>
      <c r="CM5" s="31" t="s">
        <v>97</v>
      </c>
      <c r="CN5" s="31" t="s">
        <v>98</v>
      </c>
      <c r="CO5" s="31" t="s">
        <v>99</v>
      </c>
      <c r="CP5" s="31" t="s">
        <v>100</v>
      </c>
      <c r="CQ5" s="31" t="s">
        <v>101</v>
      </c>
      <c r="CR5" s="31" t="s">
        <v>102</v>
      </c>
      <c r="CS5" s="31" t="s">
        <v>103</v>
      </c>
      <c r="CT5" s="31" t="s">
        <v>104</v>
      </c>
      <c r="CU5" s="31" t="s">
        <v>105</v>
      </c>
      <c r="CV5" s="31" t="s">
        <v>106</v>
      </c>
      <c r="CW5" s="31" t="s">
        <v>107</v>
      </c>
      <c r="CX5" s="31" t="s">
        <v>97</v>
      </c>
      <c r="CY5" s="31" t="s">
        <v>98</v>
      </c>
      <c r="CZ5" s="31" t="s">
        <v>99</v>
      </c>
      <c r="DA5" s="31" t="s">
        <v>100</v>
      </c>
      <c r="DB5" s="31" t="s">
        <v>101</v>
      </c>
      <c r="DC5" s="31" t="s">
        <v>102</v>
      </c>
      <c r="DD5" s="31" t="s">
        <v>103</v>
      </c>
      <c r="DE5" s="31" t="s">
        <v>104</v>
      </c>
      <c r="DF5" s="31" t="s">
        <v>105</v>
      </c>
      <c r="DG5" s="31" t="s">
        <v>106</v>
      </c>
      <c r="DH5" s="31" t="s">
        <v>107</v>
      </c>
      <c r="DI5" s="31" t="s">
        <v>97</v>
      </c>
      <c r="DJ5" s="31" t="s">
        <v>98</v>
      </c>
      <c r="DK5" s="31" t="s">
        <v>99</v>
      </c>
      <c r="DL5" s="31" t="s">
        <v>100</v>
      </c>
      <c r="DM5" s="31" t="s">
        <v>101</v>
      </c>
      <c r="DN5" s="31" t="s">
        <v>102</v>
      </c>
      <c r="DO5" s="31" t="s">
        <v>103</v>
      </c>
      <c r="DP5" s="31" t="s">
        <v>104</v>
      </c>
      <c r="DQ5" s="31" t="s">
        <v>105</v>
      </c>
      <c r="DR5" s="31" t="s">
        <v>106</v>
      </c>
      <c r="DS5" s="31" t="s">
        <v>107</v>
      </c>
      <c r="DT5" s="31" t="s">
        <v>97</v>
      </c>
      <c r="DU5" s="31" t="s">
        <v>98</v>
      </c>
      <c r="DV5" s="31" t="s">
        <v>99</v>
      </c>
      <c r="DW5" s="31" t="s">
        <v>100</v>
      </c>
      <c r="DX5" s="31" t="s">
        <v>101</v>
      </c>
      <c r="DY5" s="31" t="s">
        <v>102</v>
      </c>
      <c r="DZ5" s="31" t="s">
        <v>103</v>
      </c>
      <c r="EA5" s="31" t="s">
        <v>104</v>
      </c>
      <c r="EB5" s="31" t="s">
        <v>105</v>
      </c>
      <c r="EC5" s="31" t="s">
        <v>106</v>
      </c>
      <c r="ED5" s="31" t="s">
        <v>107</v>
      </c>
      <c r="EE5" s="31" t="s">
        <v>97</v>
      </c>
      <c r="EF5" s="31" t="s">
        <v>98</v>
      </c>
      <c r="EG5" s="31" t="s">
        <v>99</v>
      </c>
      <c r="EH5" s="31" t="s">
        <v>100</v>
      </c>
      <c r="EI5" s="31" t="s">
        <v>101</v>
      </c>
      <c r="EJ5" s="31" t="s">
        <v>102</v>
      </c>
      <c r="EK5" s="31" t="s">
        <v>103</v>
      </c>
      <c r="EL5" s="31" t="s">
        <v>104</v>
      </c>
      <c r="EM5" s="31" t="s">
        <v>105</v>
      </c>
      <c r="EN5" s="31" t="s">
        <v>106</v>
      </c>
      <c r="EO5" s="31" t="s">
        <v>107</v>
      </c>
    </row>
    <row r="6" spans="1:145" s="35" customFormat="1" x14ac:dyDescent="0.15">
      <c r="A6" s="27" t="s">
        <v>108</v>
      </c>
      <c r="B6" s="32">
        <f>B7</f>
        <v>2017</v>
      </c>
      <c r="C6" s="32">
        <f t="shared" ref="C6:X6" si="3">C7</f>
        <v>152234</v>
      </c>
      <c r="D6" s="32">
        <f t="shared" si="3"/>
        <v>47</v>
      </c>
      <c r="E6" s="32">
        <f t="shared" si="3"/>
        <v>17</v>
      </c>
      <c r="F6" s="32">
        <f t="shared" si="3"/>
        <v>1</v>
      </c>
      <c r="G6" s="32">
        <f t="shared" si="3"/>
        <v>0</v>
      </c>
      <c r="H6" s="32" t="str">
        <f t="shared" si="3"/>
        <v>新潟県　阿賀野市</v>
      </c>
      <c r="I6" s="32" t="str">
        <f t="shared" si="3"/>
        <v>法非適用</v>
      </c>
      <c r="J6" s="32" t="str">
        <f t="shared" si="3"/>
        <v>下水道事業</v>
      </c>
      <c r="K6" s="32" t="str">
        <f t="shared" si="3"/>
        <v>公共下水道</v>
      </c>
      <c r="L6" s="32" t="str">
        <f t="shared" si="3"/>
        <v>Cd2</v>
      </c>
      <c r="M6" s="32" t="str">
        <f t="shared" si="3"/>
        <v>非設置</v>
      </c>
      <c r="N6" s="33" t="str">
        <f t="shared" si="3"/>
        <v>-</v>
      </c>
      <c r="O6" s="33" t="str">
        <f t="shared" si="3"/>
        <v>該当数値なし</v>
      </c>
      <c r="P6" s="33">
        <f t="shared" si="3"/>
        <v>54.63</v>
      </c>
      <c r="Q6" s="33">
        <f t="shared" si="3"/>
        <v>95.69</v>
      </c>
      <c r="R6" s="33">
        <f t="shared" si="3"/>
        <v>2592</v>
      </c>
      <c r="S6" s="33">
        <f t="shared" si="3"/>
        <v>43165</v>
      </c>
      <c r="T6" s="33">
        <f t="shared" si="3"/>
        <v>192.74</v>
      </c>
      <c r="U6" s="33">
        <f t="shared" si="3"/>
        <v>223.95</v>
      </c>
      <c r="V6" s="33">
        <f t="shared" si="3"/>
        <v>23435</v>
      </c>
      <c r="W6" s="33">
        <f t="shared" si="3"/>
        <v>10.06</v>
      </c>
      <c r="X6" s="33">
        <f t="shared" si="3"/>
        <v>2329.52</v>
      </c>
      <c r="Y6" s="34">
        <f>IF(Y7="",NA(),Y7)</f>
        <v>79.91</v>
      </c>
      <c r="Z6" s="34">
        <f t="shared" ref="Z6:AH6" si="4">IF(Z7="",NA(),Z7)</f>
        <v>80.540000000000006</v>
      </c>
      <c r="AA6" s="34">
        <f t="shared" si="4"/>
        <v>82.53</v>
      </c>
      <c r="AB6" s="34">
        <f t="shared" si="4"/>
        <v>82.24</v>
      </c>
      <c r="AC6" s="34">
        <f t="shared" si="4"/>
        <v>83.09</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1940.13</v>
      </c>
      <c r="BG6" s="34">
        <f t="shared" ref="BG6:BO6" si="7">IF(BG7="",NA(),BG7)</f>
        <v>1111.77</v>
      </c>
      <c r="BH6" s="33">
        <f t="shared" si="7"/>
        <v>0</v>
      </c>
      <c r="BI6" s="33">
        <f t="shared" si="7"/>
        <v>0</v>
      </c>
      <c r="BJ6" s="33">
        <f t="shared" si="7"/>
        <v>0</v>
      </c>
      <c r="BK6" s="34">
        <f t="shared" si="7"/>
        <v>1306.92</v>
      </c>
      <c r="BL6" s="34">
        <f t="shared" si="7"/>
        <v>1203.71</v>
      </c>
      <c r="BM6" s="34">
        <f t="shared" si="7"/>
        <v>1162.3599999999999</v>
      </c>
      <c r="BN6" s="34">
        <f t="shared" si="7"/>
        <v>1047.6500000000001</v>
      </c>
      <c r="BO6" s="34">
        <f t="shared" si="7"/>
        <v>1124.26</v>
      </c>
      <c r="BP6" s="33" t="str">
        <f>IF(BP7="","",IF(BP7="-","【-】","【"&amp;SUBSTITUTE(TEXT(BP7,"#,##0.00"),"-","△")&amp;"】"))</f>
        <v>【707.33】</v>
      </c>
      <c r="BQ6" s="34">
        <f>IF(BQ7="",NA(),BQ7)</f>
        <v>75.09</v>
      </c>
      <c r="BR6" s="34">
        <f t="shared" ref="BR6:BZ6" si="8">IF(BR7="",NA(),BR7)</f>
        <v>81.319999999999993</v>
      </c>
      <c r="BS6" s="34">
        <f t="shared" si="8"/>
        <v>87.11</v>
      </c>
      <c r="BT6" s="34">
        <f t="shared" si="8"/>
        <v>87.32</v>
      </c>
      <c r="BU6" s="34">
        <f t="shared" si="8"/>
        <v>88.14</v>
      </c>
      <c r="BV6" s="34">
        <f t="shared" si="8"/>
        <v>68.510000000000005</v>
      </c>
      <c r="BW6" s="34">
        <f t="shared" si="8"/>
        <v>69.739999999999995</v>
      </c>
      <c r="BX6" s="34">
        <f t="shared" si="8"/>
        <v>68.209999999999994</v>
      </c>
      <c r="BY6" s="34">
        <f t="shared" si="8"/>
        <v>74.040000000000006</v>
      </c>
      <c r="BZ6" s="34">
        <f t="shared" si="8"/>
        <v>80.58</v>
      </c>
      <c r="CA6" s="33" t="str">
        <f>IF(CA7="","",IF(CA7="-","【-】","【"&amp;SUBSTITUTE(TEXT(CA7,"#,##0.00"),"-","△")&amp;"】"))</f>
        <v>【101.26】</v>
      </c>
      <c r="CB6" s="34">
        <f>IF(CB7="",NA(),CB7)</f>
        <v>184.14</v>
      </c>
      <c r="CC6" s="34">
        <f t="shared" ref="CC6:CK6" si="9">IF(CC7="",NA(),CC7)</f>
        <v>175.75</v>
      </c>
      <c r="CD6" s="34">
        <f t="shared" si="9"/>
        <v>163.31</v>
      </c>
      <c r="CE6" s="34">
        <f t="shared" si="9"/>
        <v>162.93</v>
      </c>
      <c r="CF6" s="34">
        <f t="shared" si="9"/>
        <v>161.69999999999999</v>
      </c>
      <c r="CG6" s="34">
        <f t="shared" si="9"/>
        <v>247.43</v>
      </c>
      <c r="CH6" s="34">
        <f t="shared" si="9"/>
        <v>248.89</v>
      </c>
      <c r="CI6" s="34">
        <f t="shared" si="9"/>
        <v>250.84</v>
      </c>
      <c r="CJ6" s="34">
        <f t="shared" si="9"/>
        <v>235.61</v>
      </c>
      <c r="CK6" s="34">
        <f t="shared" si="9"/>
        <v>216.21</v>
      </c>
      <c r="CL6" s="33" t="str">
        <f>IF(CL7="","",IF(CL7="-","【-】","【"&amp;SUBSTITUTE(TEXT(CL7,"#,##0.00"),"-","△")&amp;"】"))</f>
        <v>【136.39】</v>
      </c>
      <c r="CM6" s="34">
        <f>IF(CM7="",NA(),CM7)</f>
        <v>55.45</v>
      </c>
      <c r="CN6" s="34">
        <f t="shared" ref="CN6:CV6" si="10">IF(CN7="",NA(),CN7)</f>
        <v>54.92</v>
      </c>
      <c r="CO6" s="34">
        <f t="shared" si="10"/>
        <v>57.03</v>
      </c>
      <c r="CP6" s="34">
        <f t="shared" si="10"/>
        <v>57.32</v>
      </c>
      <c r="CQ6" s="34">
        <f t="shared" si="10"/>
        <v>58.58</v>
      </c>
      <c r="CR6" s="34">
        <f t="shared" si="10"/>
        <v>50.32</v>
      </c>
      <c r="CS6" s="34">
        <f t="shared" si="10"/>
        <v>49.89</v>
      </c>
      <c r="CT6" s="34">
        <f t="shared" si="10"/>
        <v>49.39</v>
      </c>
      <c r="CU6" s="34">
        <f t="shared" si="10"/>
        <v>49.25</v>
      </c>
      <c r="CV6" s="34">
        <f t="shared" si="10"/>
        <v>50.24</v>
      </c>
      <c r="CW6" s="33" t="str">
        <f>IF(CW7="","",IF(CW7="-","【-】","【"&amp;SUBSTITUTE(TEXT(CW7,"#,##0.00"),"-","△")&amp;"】"))</f>
        <v>【60.13】</v>
      </c>
      <c r="CX6" s="34">
        <f>IF(CX7="",NA(),CX7)</f>
        <v>64.16</v>
      </c>
      <c r="CY6" s="34">
        <f t="shared" ref="CY6:DG6" si="11">IF(CY7="",NA(),CY7)</f>
        <v>65.08</v>
      </c>
      <c r="CZ6" s="34">
        <f t="shared" si="11"/>
        <v>66.36</v>
      </c>
      <c r="DA6" s="34">
        <f t="shared" si="11"/>
        <v>66.900000000000006</v>
      </c>
      <c r="DB6" s="34">
        <f t="shared" si="11"/>
        <v>67.8</v>
      </c>
      <c r="DC6" s="34">
        <f t="shared" si="11"/>
        <v>84.57</v>
      </c>
      <c r="DD6" s="34">
        <f t="shared" si="11"/>
        <v>84.73</v>
      </c>
      <c r="DE6" s="34">
        <f t="shared" si="11"/>
        <v>83.96</v>
      </c>
      <c r="DF6" s="34">
        <f t="shared" si="11"/>
        <v>84.12</v>
      </c>
      <c r="DG6" s="34">
        <f t="shared" si="11"/>
        <v>84.17</v>
      </c>
      <c r="DH6" s="33" t="str">
        <f>IF(DH7="","",IF(DH7="-","【-】","【"&amp;SUBSTITUTE(TEXT(DH7,"#,##0.00"),"-","△")&amp;"】"))</f>
        <v>【95.06】</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4">
        <f>IF(EE7="",NA(),EE7)</f>
        <v>0.03</v>
      </c>
      <c r="EF6" s="33">
        <f t="shared" ref="EF6:EN6" si="14">IF(EF7="",NA(),EF7)</f>
        <v>0</v>
      </c>
      <c r="EG6" s="34">
        <f t="shared" si="14"/>
        <v>0.03</v>
      </c>
      <c r="EH6" s="33">
        <f t="shared" si="14"/>
        <v>0</v>
      </c>
      <c r="EI6" s="34">
        <f t="shared" si="14"/>
        <v>0.02</v>
      </c>
      <c r="EJ6" s="34">
        <f t="shared" si="14"/>
        <v>0.14000000000000001</v>
      </c>
      <c r="EK6" s="34">
        <f t="shared" si="14"/>
        <v>0.03</v>
      </c>
      <c r="EL6" s="34">
        <f t="shared" si="14"/>
        <v>0.15</v>
      </c>
      <c r="EM6" s="34">
        <f t="shared" si="14"/>
        <v>0.1</v>
      </c>
      <c r="EN6" s="34">
        <f t="shared" si="14"/>
        <v>0.13</v>
      </c>
      <c r="EO6" s="33" t="str">
        <f>IF(EO7="","",IF(EO7="-","【-】","【"&amp;SUBSTITUTE(TEXT(EO7,"#,##0.00"),"-","△")&amp;"】"))</f>
        <v>【0.23】</v>
      </c>
    </row>
    <row r="7" spans="1:145" s="35" customFormat="1" x14ac:dyDescent="0.15">
      <c r="A7" s="27"/>
      <c r="B7" s="36">
        <v>2017</v>
      </c>
      <c r="C7" s="36">
        <v>152234</v>
      </c>
      <c r="D7" s="36">
        <v>47</v>
      </c>
      <c r="E7" s="36">
        <v>17</v>
      </c>
      <c r="F7" s="36">
        <v>1</v>
      </c>
      <c r="G7" s="36">
        <v>0</v>
      </c>
      <c r="H7" s="36" t="s">
        <v>109</v>
      </c>
      <c r="I7" s="36" t="s">
        <v>110</v>
      </c>
      <c r="J7" s="36" t="s">
        <v>111</v>
      </c>
      <c r="K7" s="36" t="s">
        <v>112</v>
      </c>
      <c r="L7" s="36" t="s">
        <v>113</v>
      </c>
      <c r="M7" s="36" t="s">
        <v>114</v>
      </c>
      <c r="N7" s="37" t="s">
        <v>115</v>
      </c>
      <c r="O7" s="37" t="s">
        <v>116</v>
      </c>
      <c r="P7" s="37">
        <v>54.63</v>
      </c>
      <c r="Q7" s="37">
        <v>95.69</v>
      </c>
      <c r="R7" s="37">
        <v>2592</v>
      </c>
      <c r="S7" s="37">
        <v>43165</v>
      </c>
      <c r="T7" s="37">
        <v>192.74</v>
      </c>
      <c r="U7" s="37">
        <v>223.95</v>
      </c>
      <c r="V7" s="37">
        <v>23435</v>
      </c>
      <c r="W7" s="37">
        <v>10.06</v>
      </c>
      <c r="X7" s="37">
        <v>2329.52</v>
      </c>
      <c r="Y7" s="37">
        <v>79.91</v>
      </c>
      <c r="Z7" s="37">
        <v>80.540000000000006</v>
      </c>
      <c r="AA7" s="37">
        <v>82.53</v>
      </c>
      <c r="AB7" s="37">
        <v>82.24</v>
      </c>
      <c r="AC7" s="37">
        <v>83.09</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1940.13</v>
      </c>
      <c r="BG7" s="37">
        <v>1111.77</v>
      </c>
      <c r="BH7" s="37">
        <v>0</v>
      </c>
      <c r="BI7" s="37">
        <v>0</v>
      </c>
      <c r="BJ7" s="37">
        <v>0</v>
      </c>
      <c r="BK7" s="37">
        <v>1306.92</v>
      </c>
      <c r="BL7" s="37">
        <v>1203.71</v>
      </c>
      <c r="BM7" s="37">
        <v>1162.3599999999999</v>
      </c>
      <c r="BN7" s="37">
        <v>1047.6500000000001</v>
      </c>
      <c r="BO7" s="37">
        <v>1124.26</v>
      </c>
      <c r="BP7" s="37">
        <v>707.33</v>
      </c>
      <c r="BQ7" s="37">
        <v>75.09</v>
      </c>
      <c r="BR7" s="37">
        <v>81.319999999999993</v>
      </c>
      <c r="BS7" s="37">
        <v>87.11</v>
      </c>
      <c r="BT7" s="37">
        <v>87.32</v>
      </c>
      <c r="BU7" s="37">
        <v>88.14</v>
      </c>
      <c r="BV7" s="37">
        <v>68.510000000000005</v>
      </c>
      <c r="BW7" s="37">
        <v>69.739999999999995</v>
      </c>
      <c r="BX7" s="37">
        <v>68.209999999999994</v>
      </c>
      <c r="BY7" s="37">
        <v>74.040000000000006</v>
      </c>
      <c r="BZ7" s="37">
        <v>80.58</v>
      </c>
      <c r="CA7" s="37">
        <v>101.26</v>
      </c>
      <c r="CB7" s="37">
        <v>184.14</v>
      </c>
      <c r="CC7" s="37">
        <v>175.75</v>
      </c>
      <c r="CD7" s="37">
        <v>163.31</v>
      </c>
      <c r="CE7" s="37">
        <v>162.93</v>
      </c>
      <c r="CF7" s="37">
        <v>161.69999999999999</v>
      </c>
      <c r="CG7" s="37">
        <v>247.43</v>
      </c>
      <c r="CH7" s="37">
        <v>248.89</v>
      </c>
      <c r="CI7" s="37">
        <v>250.84</v>
      </c>
      <c r="CJ7" s="37">
        <v>235.61</v>
      </c>
      <c r="CK7" s="37">
        <v>216.21</v>
      </c>
      <c r="CL7" s="37">
        <v>136.38999999999999</v>
      </c>
      <c r="CM7" s="37">
        <v>55.45</v>
      </c>
      <c r="CN7" s="37">
        <v>54.92</v>
      </c>
      <c r="CO7" s="37">
        <v>57.03</v>
      </c>
      <c r="CP7" s="37">
        <v>57.32</v>
      </c>
      <c r="CQ7" s="37">
        <v>58.58</v>
      </c>
      <c r="CR7" s="37">
        <v>50.32</v>
      </c>
      <c r="CS7" s="37">
        <v>49.89</v>
      </c>
      <c r="CT7" s="37">
        <v>49.39</v>
      </c>
      <c r="CU7" s="37">
        <v>49.25</v>
      </c>
      <c r="CV7" s="37">
        <v>50.24</v>
      </c>
      <c r="CW7" s="37">
        <v>60.13</v>
      </c>
      <c r="CX7" s="37">
        <v>64.16</v>
      </c>
      <c r="CY7" s="37">
        <v>65.08</v>
      </c>
      <c r="CZ7" s="37">
        <v>66.36</v>
      </c>
      <c r="DA7" s="37">
        <v>66.900000000000006</v>
      </c>
      <c r="DB7" s="37">
        <v>67.8</v>
      </c>
      <c r="DC7" s="37">
        <v>84.57</v>
      </c>
      <c r="DD7" s="37">
        <v>84.73</v>
      </c>
      <c r="DE7" s="37">
        <v>83.96</v>
      </c>
      <c r="DF7" s="37">
        <v>84.12</v>
      </c>
      <c r="DG7" s="37">
        <v>84.17</v>
      </c>
      <c r="DH7" s="37">
        <v>95.06</v>
      </c>
      <c r="DI7" s="37"/>
      <c r="DJ7" s="37"/>
      <c r="DK7" s="37"/>
      <c r="DL7" s="37"/>
      <c r="DM7" s="37"/>
      <c r="DN7" s="37"/>
      <c r="DO7" s="37"/>
      <c r="DP7" s="37"/>
      <c r="DQ7" s="37"/>
      <c r="DR7" s="37"/>
      <c r="DS7" s="37"/>
      <c r="DT7" s="37"/>
      <c r="DU7" s="37"/>
      <c r="DV7" s="37"/>
      <c r="DW7" s="37"/>
      <c r="DX7" s="37"/>
      <c r="DY7" s="37"/>
      <c r="DZ7" s="37"/>
      <c r="EA7" s="37"/>
      <c r="EB7" s="37"/>
      <c r="EC7" s="37"/>
      <c r="ED7" s="37"/>
      <c r="EE7" s="37">
        <v>0.03</v>
      </c>
      <c r="EF7" s="37">
        <v>0</v>
      </c>
      <c r="EG7" s="37">
        <v>0.03</v>
      </c>
      <c r="EH7" s="37">
        <v>0</v>
      </c>
      <c r="EI7" s="37">
        <v>0.02</v>
      </c>
      <c r="EJ7" s="37">
        <v>0.14000000000000001</v>
      </c>
      <c r="EK7" s="37">
        <v>0.03</v>
      </c>
      <c r="EL7" s="37">
        <v>0.15</v>
      </c>
      <c r="EM7" s="37">
        <v>0.1</v>
      </c>
      <c r="EN7" s="37">
        <v>0.13</v>
      </c>
      <c r="EO7" s="37">
        <v>0.23</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117</v>
      </c>
      <c r="C9" s="39" t="s">
        <v>118</v>
      </c>
      <c r="D9" s="39" t="s">
        <v>119</v>
      </c>
      <c r="E9" s="39" t="s">
        <v>120</v>
      </c>
      <c r="F9" s="39" t="s">
        <v>121</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59</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s-suzuki</cp:lastModifiedBy>
  <cp:lastPrinted>2019-01-17T06:14:29Z</cp:lastPrinted>
  <dcterms:created xsi:type="dcterms:W3CDTF">2018-12-03T09:03:10Z</dcterms:created>
  <dcterms:modified xsi:type="dcterms:W3CDTF">2019-01-17T06:40:34Z</dcterms:modified>
  <cp:category/>
</cp:coreProperties>
</file>