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ikakuzaisei\300_財政係\560_財政情報開示(財政状況資料集)\H30\1回目公表\報告\"/>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<sst xmlns="http://schemas.openxmlformats.org/spreadsheetml/2006/main" count="1069" uniqueCount="598">
  <si>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</si>
  <si>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</si>
  <si>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</si>
  <si>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</si>
  <si>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</si>
  <si>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</si>
  <si>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</si>
  <si>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</si>
  <si>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</si>
  <si>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</si>
  <si>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</si>
  <si>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</si>
  <si>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</si>
  <si>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</si>
  <si>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</si>
  <si>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</si>
  <si>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</si>
  <si>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</si>
  <si>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</si>
  <si>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</si>
  <si>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</si>
  <si>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</si>
  <si>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</si>
  <si>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</si>
  <si>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</si>
  <si>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</si>
  <si>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</si>
  <si>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</si>
  <si>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</si>
  <si>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</si>
  <si>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</si>
  <si>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</si>
  <si>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</si>
  <si>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</si>
  <si>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</si>
  <si>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</si>
  <si>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</si>
  <si>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</si>
  <si>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</si>
  <si>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</si>
  <si>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</si>
  <si>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</si>
  <si>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</si>
  <si>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</si>
  <si>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</si>
  <si>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</si>
  <si>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</si>
  <si>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</si>
  <si>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</si>
  <si>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</si>
  <si>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</si>
  <si>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</si>
  <si>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</si>
  <si>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</si>
  <si>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</si>
  <si>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</si>
  <si>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</si>
  <si>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</si>
  <si>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</si>
  <si>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</si>
  <si>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</si>
  <si>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</si>
  <si>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</si>
  <si>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</si>
  <si>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</si>
  <si>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</si>
  <si>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</si>
  <si>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</si>
  <si>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</si>
  <si>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</si>
  <si>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</si>
  <si>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</si>
  <si>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</si>
  <si>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</si>
  <si>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</si>
  <si>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</si>
  <si>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</si>
  <si>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</si>
  <si>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</si>
  <si>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</si>
  <si>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</si>
  <si>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</si>
  <si>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</si>
  <si>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</si>
  <si>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</si>
  <si>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</si>
  <si>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</si>
  <si>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</si>
  <si>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</si>
  <si>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</si>
  <si>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</si>
  <si>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</si>
  <si>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</si>
  <si>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</si>
  <si>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</si>
  <si>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</si>
  <si>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</si>
  <si>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阿賀野市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</si>
  <si>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</si>
  <si>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</si>
  <si>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</si>
  <si>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</si>
  <si>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</si>
  <si>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</si>
  <si>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</si>
  <si>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</si>
  <si>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</si>
  <si>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</si>
  <si>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</si>
  <si>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</si>
  <si>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</si>
  <si>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</si>
  <si>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</si>
  <si>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</si>
  <si>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</si>
  <si>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</si>
  <si>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</si>
  <si>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</si>
  <si>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</si>
  <si>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</si>
  <si>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</si>
  <si>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</si>
  <si>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</si>
  <si>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</si>
  <si>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</si>
  <si>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</si>
  <si>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</si>
  <si>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</si>
  <si>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</si>
  <si>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</si>
  <si>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</si>
  <si>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</si>
  <si>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</si>
  <si>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</si>
  <si>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</si>
  <si>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</si>
  <si>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</si>
  <si>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</si>
  <si>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</si>
  <si>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</si>
  <si>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</si>
  <si>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</si>
  <si>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</si>
  <si>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</si>
  <si>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</si>
  <si>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</si>
  <si>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</si>
  <si>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</si>
  <si>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</si>
  <si>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</si>
  <si>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</si>
  <si>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</si>
  <si>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</si>
  <si>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</si>
  <si>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</si>
  <si>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</si>
  <si>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</si>
  <si>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</si>
  <si>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</si>
  <si>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</si>
  <si>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</si>
  <si>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</si>
  <si>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</si>
  <si>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</si>
  <si>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</si>
  <si>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</si>
  <si>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</si>
  <si>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</si>
  <si>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</si>
  <si>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</si>
  <si>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</si>
  <si>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</si>
  <si>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</si>
  <si>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</si>
  <si>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</si>
  <si>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</si>
  <si>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</si>
  <si>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</si>
  <si>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</si>
  <si>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</si>
  <si>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</si>
  <si>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</si>
  <si>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</si>
  <si>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</si>
  <si>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</si>
  <si>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</si>
  <si>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</si>
  <si>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</si>
  <si>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</si>
  <si>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</si>
  <si>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</si>
  <si>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</si>
  <si>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</si>
  <si>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</si>
  <si>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</si>
  <si>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</si>
  <si>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</si>
  <si>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</si>
  <si>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</si>
  <si>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</si>
  <si>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</si>
  <si>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</si>
  <si>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</si>
  <si>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</si>
  <si>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</si>
  <si>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</si>
  <si>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</si>
  <si>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</si>
  <si>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</si>
  <si>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</si>
  <si>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</si>
  <si>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新潟県阿賀野市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</si>
  <si>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</si>
  <si>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</si>
  <si>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</si>
  <si>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</si>
  <si>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</si>
  <si>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</si>
  <si>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</si>
  <si>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</si>
  <si>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</si>
  <si>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</si>
  <si>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</si>
  <si>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</si>
  <si>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</si>
  <si>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</si>
  <si>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</si>
  <si>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</si>
  <si>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</si>
  <si>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</si>
  <si>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</si>
  <si>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</si>
  <si>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</si>
  <si>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</si>
  <si>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</si>
  <si>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</si>
  <si>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</si>
  <si>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</si>
  <si>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</si>
  <si>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</si>
  <si>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</si>
  <si>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</si>
  <si>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</si>
  <si>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</si>
  <si>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</si>
  <si>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</si>
  <si>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</si>
  <si>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</si>
  <si>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</si>
  <si>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</si>
  <si>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</si>
  <si>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</si>
  <si>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</si>
  <si>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</si>
  <si>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</si>
  <si>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</si>
  <si>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</si>
  <si>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</si>
  <si>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</si>
  <si>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</si>
  <si>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</si>
  <si>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</si>
  <si>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</si>
  <si>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</si>
  <si>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</si>
  <si>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</si>
  <si>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</si>
  <si>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</si>
  <si>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</si>
  <si>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</si>
  <si>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</si>
  <si>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</si>
  <si>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</si>
  <si>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</si>
  <si>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</si>
  <si>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</si>
  <si>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</si>
  <si>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</si>
  <si>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</si>
  <si>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</si>
  <si>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</si>
  <si>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</si>
  <si>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</si>
  <si>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</si>
  <si>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</si>
  <si>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</si>
  <si>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</si>
  <si>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</si>
  <si>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</si>
  <si>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</si>
  <si>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</si>
  <si>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</si>
  <si>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</si>
  <si>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</si>
  <si>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</si>
  <si>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</si>
  <si>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</si>
  <si>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</si>
  <si>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</si>
  <si>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</si>
  <si>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</si>
  <si>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</si>
  <si>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</si>
  <si>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</si>
  <si>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</si>
  <si>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</si>
  <si>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</si>
  <si>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</si>
  <si>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</si>
  <si>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</si>
  <si>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</si>
  <si>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</si>
  <si>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</si>
  <si>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</si>
  <si>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</si>
  <si>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</si>
  <si>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</si>
  <si>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</si>
  <si>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</si>
  <si>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</si>
  <si>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</si>
  <si>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</si>
  <si>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</si>
  <si>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</si>
  <si>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</si>
  <si>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</si>
  <si>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</si>
  <si>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</si>
  <si>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</si>
  <si>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</si>
  <si>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</si>
  <si>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</si>
  <si>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</si>
  <si>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</si>
  <si>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</si>
  <si>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</si>
  <si>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</si>
  <si>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</si>
  <si>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</si>
  <si>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</si>
  <si>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</si>
  <si>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</si>
  <si>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</si>
  <si>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</si>
  <si>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</si>
  <si>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</si>
  <si>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</si>
  <si>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</si>
  <si>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</si>
  <si>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</si>
  <si>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</si>
  <si>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</si>
  <si>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</si>
  <si>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</si>
  <si>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</si>
  <si>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</si>
  <si>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</si>
  <si>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</si>
  <si>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</si>
  <si>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</si>
  <si>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新潟県阿賀野市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</si>
  <si>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</si>
  <si>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</si>
  <si>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</si>
  <si>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</si>
  <si>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</si>
  <si>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</si>
  <si>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</si>
  <si>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</si>
  <si>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</si>
  <si>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</si>
  <si>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</si>
  <si>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</si>
  <si>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</si>
  <si>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</si>
  <si>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</si>
  <si>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</si>
  <si>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</si>
  <si>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</si>
  <si>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</si>
  <si>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</si>
  <si>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</si>
  <si>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</si>
  <si>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</si>
  <si>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</si>
  <si>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</si>
  <si>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</si>
  <si>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</si>
  <si>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</si>
  <si>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</si>
  <si>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</si>
  <si>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</si>
  <si>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</si>
  <si>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</si>
  <si>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</si>
  <si>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</si>
  <si>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</si>
  <si>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</si>
  <si>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</si>
  <si>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</si>
  <si>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</si>
  <si>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</si>
  <si>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</si>
  <si>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集落排水事業特別会計</t>
    <phoneticPr fontId="5"/>
  </si>
  <si>
    <t>少年自然の家特別会計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</si>
  <si>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</si>
  <si>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</si>
  <si>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</si>
  <si>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</si>
  <si>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</si>
  <si>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</si>
  <si>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</si>
  <si>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</si>
  <si>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</si>
  <si>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</si>
  <si>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</si>
  <si>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</si>
  <si>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</si>
  <si>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</si>
  <si>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</si>
  <si>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</si>
  <si>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</si>
  <si>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</si>
  <si>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</si>
  <si>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</si>
  <si>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</si>
  <si>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</si>
  <si>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</si>
  <si>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</si>
  <si>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</si>
  <si>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</si>
  <si>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</si>
  <si>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</si>
  <si>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</si>
  <si>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</si>
  <si>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</si>
  <si>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</si>
  <si>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</si>
  <si>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</si>
  <si>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</si>
  <si>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</si>
  <si>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</si>
  <si>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</si>
  <si>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</si>
  <si>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</si>
  <si>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</si>
  <si>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</si>
  <si>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</si>
  <si>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</si>
  <si>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</si>
  <si>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</si>
  <si>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</si>
  <si>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</si>
  <si>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</si>
  <si>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</si>
  <si>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</si>
  <si>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</si>
  <si>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</si>
  <si>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</si>
  <si>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</si>
  <si>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</si>
  <si>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</si>
  <si>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</si>
  <si>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</si>
  <si>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</si>
  <si>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</si>
  <si>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</si>
  <si>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</si>
  <si>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</si>
  <si>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</si>
  <si>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</si>
  <si>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</si>
  <si>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</si>
  <si>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</si>
  <si>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</si>
  <si>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</si>
  <si>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</si>
  <si>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</si>
  <si>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</si>
  <si>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</si>
  <si>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</si>
  <si>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</si>
  <si>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</si>
  <si>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</si>
  <si>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</si>
  <si>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</si>
  <si>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</si>
  <si>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</si>
  <si>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</si>
  <si>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</si>
  <si>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</si>
  <si>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</si>
  <si>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</si>
  <si>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</si>
  <si>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</si>
  <si>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</si>
  <si>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</si>
  <si>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</si>
  <si>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</si>
  <si>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</si>
  <si>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</si>
  <si>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</si>
  <si>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</si>
  <si>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</si>
  <si>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</si>
  <si>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</si>
  <si>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</si>
  <si>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</si>
  <si>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</si>
  <si>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</si>
  <si>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</si>
  <si>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</si>
  <si>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</si>
  <si>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</si>
  <si>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</si>
  <si>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</si>
  <si>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</si>
  <si>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</si>
  <si>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</si>
  <si>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</si>
  <si>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</si>
  <si>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</si>
  <si>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</si>
  <si>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</si>
  <si>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</si>
  <si>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</si>
  <si>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</si>
  <si>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</si>
  <si>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</si>
  <si>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</si>
  <si>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</si>
  <si>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</si>
  <si>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</si>
  <si>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</si>
  <si>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</si>
  <si>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</si>
  <si>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</si>
  <si>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</si>
  <si>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</si>
  <si>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</si>
  <si>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</si>
  <si>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</si>
  <si>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</si>
  <si>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</si>
  <si>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</si>
  <si>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</si>
  <si>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</si>
  <si>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</si>
  <si>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</si>
  <si>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</si>
  <si>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</si>
  <si>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</si>
  <si>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</si>
  <si>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</si>
  <si>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</si>
  <si>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</si>
  <si>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3.97</t>
  </si>
  <si>
    <t>▲ 3.60</t>
  </si>
  <si>
    <t>▲ 0.86</t>
  </si>
  <si>
    <t>一般会計</t>
  </si>
  <si>
    <t>水道事業会計</t>
  </si>
  <si>
    <t>介護保険特別会計</t>
  </si>
  <si>
    <t>工業団地造成事業特別会計</t>
  </si>
  <si>
    <t>病院事業会計</t>
  </si>
  <si>
    <t>公共下水道事業特別会計</t>
  </si>
  <si>
    <t>国民健康保険特別会計</t>
  </si>
  <si>
    <t>集落排水事業特別会計</t>
  </si>
  <si>
    <t>その他会計（赤字）</t>
  </si>
  <si>
    <t>その他会計（黒字）</t>
  </si>
  <si>
    <t>H25末</t>
    <phoneticPr fontId="5"/>
  </si>
  <si>
    <t>H26末</t>
    <phoneticPr fontId="5"/>
  </si>
  <si>
    <t>H27末</t>
    <phoneticPr fontId="5"/>
  </si>
  <si>
    <t>H28末</t>
    <phoneticPr fontId="5"/>
  </si>
  <si>
    <t>H29末</t>
    <phoneticPr fontId="5"/>
  </si>
  <si>
    <t>阿賀北広域組合</t>
    <phoneticPr fontId="2"/>
  </si>
  <si>
    <t>五泉地域衛生施設組合</t>
    <phoneticPr fontId="2"/>
  </si>
  <si>
    <t>新発田地域老人福祉保健事務組合（一般会計）</t>
    <phoneticPr fontId="2"/>
  </si>
  <si>
    <t>　〃　（保健施設特別会計）</t>
    <phoneticPr fontId="2"/>
  </si>
  <si>
    <t>下越障害福祉事務組合</t>
    <phoneticPr fontId="2"/>
  </si>
  <si>
    <t>新潟県市町村総合事務組合（一般会計）</t>
    <phoneticPr fontId="2"/>
  </si>
  <si>
    <t>　〃　（職員退職手当支給事業特別会計）</t>
    <phoneticPr fontId="2"/>
  </si>
  <si>
    <t>　〃　（消防団員等公務災害補償事業特別会計）</t>
    <phoneticPr fontId="2"/>
  </si>
  <si>
    <t>　〃　（消防賞じゅつ金支給事業特別会計）</t>
    <phoneticPr fontId="2"/>
  </si>
  <si>
    <t>　〃　（非常勤職員公務災害補償等特別会計）</t>
    <phoneticPr fontId="2"/>
  </si>
  <si>
    <t>　〃　（交通災害共済事業特別会計）</t>
    <phoneticPr fontId="2"/>
  </si>
  <si>
    <t>新潟県後期高齢者医療広域連合（一般会計）</t>
    <phoneticPr fontId="2"/>
  </si>
  <si>
    <t>　〃　（後期高齢者医療特別会計）</t>
    <phoneticPr fontId="2"/>
  </si>
  <si>
    <t>-</t>
    <phoneticPr fontId="2"/>
  </si>
  <si>
    <t>-</t>
    <phoneticPr fontId="2"/>
  </si>
  <si>
    <t>-</t>
    <phoneticPr fontId="2"/>
  </si>
  <si>
    <t>-</t>
    <phoneticPr fontId="2"/>
  </si>
  <si>
    <t>-</t>
    <phoneticPr fontId="2"/>
  </si>
  <si>
    <t>合併市町村振興基金</t>
    <phoneticPr fontId="2"/>
  </si>
  <si>
    <t>公共施設等整備基金</t>
    <phoneticPr fontId="2"/>
  </si>
  <si>
    <t>あがの市民病院整備基金</t>
    <phoneticPr fontId="2"/>
  </si>
  <si>
    <t>地域福祉基金</t>
    <phoneticPr fontId="2"/>
  </si>
  <si>
    <t>-</t>
    <phoneticPr fontId="2"/>
  </si>
  <si>
    <t>ふるさと阿賀野市応援基金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</si>
</sst>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c:ext xmlns:c16="http://schemas.microsoft.com/office/drawing/2014/chart" uri="{C3380CC4-5D6E-409C-BE32-E72D297353CC}">
              <c16:uniqueId val="{00000000-FF43-4562-99CE-970E644AE3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68587</c:v>
                </c:pt>
                <c:pt idx="1">
                  <c:v>51405</c:v>
                </c:pt>
                <c:pt idx="2">
                  <c:v>52402</c:v>
                </c:pt>
                <c:pt idx="3">
                  <c:v>71974</c:v>
                </c:pt>
                <c:pt idx="4">
                  <c:v>69491</c:v>
                </c:pt>
              </c:numCache>
            </c:numRef>
          </c:val>
          <c:smooth val="0"/>
          <c:extLst>
            <c:ext xmlns:c16="http://schemas.microsoft.com/office/drawing/2014/chart" uri="{C3380CC4-5D6E-409C-BE32-E72D297353CC}">
              <c16:uniqueId val="{00000001-FF43-4562-99CE-970E644AE3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5.25</c:v>
                </c:pt>
                <c:pt idx="1">
                  <c:v>7.08</c:v>
                </c:pt>
                <c:pt idx="2">
                  <c:v>4.1900000000000004</c:v>
                </c:pt>
                <c:pt idx="3">
                  <c:v>7.36</c:v>
                </c:pt>
                <c:pt idx="4">
                  <c:v>6.56</c:v>
                </c:pt>
              </c:numCache>
            </c:numRef>
          </c:val>
          <c:extLst>
            <c:ext xmlns:c16="http://schemas.microsoft.com/office/drawing/2014/chart" uri="{C3380CC4-5D6E-409C-BE32-E72D297353CC}">
              <c16:uniqueId val="{00000000-FE36-4A09-BDC6-00B273A555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13.48</c:v>
                </c:pt>
                <c:pt idx="1">
                  <c:v>15.13</c:v>
                </c:pt>
                <c:pt idx="2">
                  <c:v>15.08</c:v>
                </c:pt>
                <c:pt idx="3">
                  <c:v>15.26</c:v>
                </c:pt>
                <c:pt idx="4">
                  <c:v>15.39</c:v>
                </c:pt>
              </c:numCache>
            </c:numRef>
          </c:val>
          <c:extLst>
            <c:ext xmlns:c16="http://schemas.microsoft.com/office/drawing/2014/chart" uri="{C3380CC4-5D6E-409C-BE32-E72D297353CC}">
              <c16:uniqueId val="{00000001-FE36-4A09-BDC6-00B273A555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-3.97</c:v>
                </c:pt>
                <c:pt idx="1">
                  <c:v>3.28</c:v>
                </c:pt>
                <c:pt idx="2">
                  <c:v>-3.6</c:v>
                </c:pt>
                <c:pt idx="3">
                  <c:v>3.12</c:v>
                </c:pt>
                <c:pt idx="4">
                  <c:v>-0.86</c:v>
                </c:pt>
              </c:numCache>
            </c:numRef>
          </c:val>
          <c:smooth val="0"/>
          <c:extLst>
            <c:ext xmlns:c16="http://schemas.microsoft.com/office/drawing/2014/chart" uri="{C3380CC4-5D6E-409C-BE32-E72D297353CC}">
              <c16:uniqueId val="{00000002-FE36-4A09-BDC6-00B273A555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0.05</c:v>
                </c:pt>
                <c:pt idx="4">
                  <c:v>#N/A</c:v>
                </c:pt>
                <c:pt idx="5">
                  <c:v>0.09</c:v>
                </c:pt>
                <c:pt idx="6">
                  <c:v>#N/A</c:v>
                </c:pt>
                <c:pt idx="7">
                  <c:v>0.06</c:v>
                </c:pt>
                <c:pt idx="8">
                  <c:v>#N/A</c:v>
                </c:pt>
                <c:pt idx="9">
                  <c:v>7.0000000000000007E-2</c:v>
                </c:pt>
              </c:numCache>
            </c:numRef>
          </c:val>
          <c:extLst>
            <c:ext xmlns:c16="http://schemas.microsoft.com/office/drawing/2014/chart" uri="{C3380CC4-5D6E-409C-BE32-E72D297353CC}">
              <c16:uniqueId val="{00000000-5FFA-4755-B925-772A880B4D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FA-4755-B925-772A880B4D5A}"/>
            </c:ext>
          </c:extLst>
        </c:ser>
        <c:ser>
          <c:idx val="2"/>
          <c:order val="2"/>
          <c:tx>
            <c:strRef>
              <c:f>データシート!$A$29</c:f>
              <c:strCache>
                <c:ptCount val="1"/>
                <c:pt idx="0">
                  <c:v>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0.05</c:v>
                </c:pt>
                <c:pt idx="4">
                  <c:v>#N/A</c:v>
                </c:pt>
                <c:pt idx="5">
                  <c:v>0.03</c:v>
                </c:pt>
                <c:pt idx="6">
                  <c:v>#N/A</c:v>
                </c:pt>
                <c:pt idx="7">
                  <c:v>0.01</c:v>
                </c:pt>
                <c:pt idx="8">
                  <c:v>#N/A</c:v>
                </c:pt>
                <c:pt idx="9">
                  <c:v>0.1</c:v>
                </c:pt>
              </c:numCache>
            </c:numRef>
          </c:val>
          <c:extLst>
            <c:ext xmlns:c16="http://schemas.microsoft.com/office/drawing/2014/chart" uri="{C3380CC4-5D6E-409C-BE32-E72D297353CC}">
              <c16:uniqueId val="{00000002-5FFA-4755-B925-772A880B4D5A}"/>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0.18</c:v>
                </c:pt>
                <c:pt idx="2">
                  <c:v>#N/A</c:v>
                </c:pt>
                <c:pt idx="3">
                  <c:v>0.42</c:v>
                </c:pt>
                <c:pt idx="4">
                  <c:v>#N/A</c:v>
                </c:pt>
                <c:pt idx="5">
                  <c:v>0.7</c:v>
                </c:pt>
                <c:pt idx="6">
                  <c:v>#N/A</c:v>
                </c:pt>
                <c:pt idx="7">
                  <c:v>0.52</c:v>
                </c:pt>
                <c:pt idx="8">
                  <c:v>#N/A</c:v>
                </c:pt>
                <c:pt idx="9">
                  <c:v>0.41</c:v>
                </c:pt>
              </c:numCache>
            </c:numRef>
          </c:val>
          <c:extLst>
            <c:ext xmlns:c16="http://schemas.microsoft.com/office/drawing/2014/chart" uri="{C3380CC4-5D6E-409C-BE32-E72D297353CC}">
              <c16:uniqueId val="{00000003-5FFA-4755-B925-772A880B4D5A}"/>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c:v>
                </c:pt>
                <c:pt idx="2">
                  <c:v>#N/A</c:v>
                </c:pt>
                <c:pt idx="3">
                  <c:v>0.35</c:v>
                </c:pt>
                <c:pt idx="4">
                  <c:v>#N/A</c:v>
                </c:pt>
                <c:pt idx="5">
                  <c:v>0.27</c:v>
                </c:pt>
                <c:pt idx="6">
                  <c:v>#N/A</c:v>
                </c:pt>
                <c:pt idx="7">
                  <c:v>0.12</c:v>
                </c:pt>
                <c:pt idx="8">
                  <c:v>#N/A</c:v>
                </c:pt>
                <c:pt idx="9">
                  <c:v>0.43</c:v>
                </c:pt>
              </c:numCache>
            </c:numRef>
          </c:val>
          <c:extLst>
            <c:ext xmlns:c16="http://schemas.microsoft.com/office/drawing/2014/chart" uri="{C3380CC4-5D6E-409C-BE32-E72D297353CC}">
              <c16:uniqueId val="{00000004-5FFA-4755-B925-772A880B4D5A}"/>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2.65</c:v>
                </c:pt>
                <c:pt idx="2">
                  <c:v>#N/A</c:v>
                </c:pt>
                <c:pt idx="3">
                  <c:v>4.24</c:v>
                </c:pt>
                <c:pt idx="4">
                  <c:v>#N/A</c:v>
                </c:pt>
                <c:pt idx="5">
                  <c:v>2.2000000000000002</c:v>
                </c:pt>
                <c:pt idx="6">
                  <c:v>#N/A</c:v>
                </c:pt>
                <c:pt idx="7">
                  <c:v>1.24</c:v>
                </c:pt>
                <c:pt idx="8">
                  <c:v>#N/A</c:v>
                </c:pt>
                <c:pt idx="9">
                  <c:v>0.9</c:v>
                </c:pt>
              </c:numCache>
            </c:numRef>
          </c:val>
          <c:extLst>
            <c:ext xmlns:c16="http://schemas.microsoft.com/office/drawing/2014/chart" uri="{C3380CC4-5D6E-409C-BE32-E72D297353CC}">
              <c16:uniqueId val="{00000005-5FFA-4755-B925-772A880B4D5A}"/>
            </c:ext>
          </c:extLst>
        </c:ser>
        <c:ser>
          <c:idx val="6"/>
          <c:order val="6"/>
          <c:tx>
            <c:strRef>
              <c:f>データシート!$A$33</c:f>
              <c:strCache>
                <c:ptCount val="1"/>
                <c:pt idx="0">
                  <c:v>工業団地造成事業特別会計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1.98</c:v>
                </c:pt>
                <c:pt idx="2">
                  <c:v>#N/A</c:v>
                </c:pt>
                <c:pt idx="3">
                  <c:v>2.29</c:v>
                </c:pt>
                <c:pt idx="4">
                  <c:v>#N/A</c:v>
                </c:pt>
                <c:pt idx="5">
                  <c:v>2.5299999999999998</c:v>
                </c:pt>
                <c:pt idx="6">
                  <c:v>#N/A</c:v>
                </c:pt>
                <c:pt idx="7">
                  <c:v>1.3</c:v>
                </c:pt>
                <c:pt idx="8">
                  <c:v>#N/A</c:v>
                </c:pt>
                <c:pt idx="9">
                  <c:v>0.96</c:v>
                </c:pt>
              </c:numCache>
            </c:numRef>
          </c:val>
          <c:extLst>
            <c:ext xmlns:c16="http://schemas.microsoft.com/office/drawing/2014/chart" uri="{C3380CC4-5D6E-409C-BE32-E72D297353CC}">
              <c16:uniqueId val="{00000006-5FFA-4755-B925-772A880B4D5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0.33</c:v>
                </c:pt>
                <c:pt idx="2">
                  <c:v>#N/A</c:v>
                </c:pt>
                <c:pt idx="3">
                  <c:v>0.76</c:v>
                </c:pt>
                <c:pt idx="4">
                  <c:v>#N/A</c:v>
                </c:pt>
                <c:pt idx="5">
                  <c:v>1.52</c:v>
                </c:pt>
                <c:pt idx="6">
                  <c:v>#N/A</c:v>
                </c:pt>
                <c:pt idx="7">
                  <c:v>2.2599999999999998</c:v>
                </c:pt>
                <c:pt idx="8">
                  <c:v>#N/A</c:v>
                </c:pt>
                <c:pt idx="9">
                  <c:v>1.77</c:v>
                </c:pt>
              </c:numCache>
            </c:numRef>
          </c:val>
          <c:extLst>
            <c:ext xmlns:c16="http://schemas.microsoft.com/office/drawing/2014/chart" uri="{C3380CC4-5D6E-409C-BE32-E72D297353CC}">
              <c16:uniqueId val="{00000007-5FFA-4755-B925-772A880B4D5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5.29</c:v>
                </c:pt>
                <c:pt idx="2">
                  <c:v>#N/A</c:v>
                </c:pt>
                <c:pt idx="3">
                  <c:v>5.89</c:v>
                </c:pt>
                <c:pt idx="4">
                  <c:v>#N/A</c:v>
                </c:pt>
                <c:pt idx="5">
                  <c:v>6.26</c:v>
                </c:pt>
                <c:pt idx="6">
                  <c:v>#N/A</c:v>
                </c:pt>
                <c:pt idx="7">
                  <c:v>6.5</c:v>
                </c:pt>
                <c:pt idx="8">
                  <c:v>#N/A</c:v>
                </c:pt>
                <c:pt idx="9">
                  <c:v>6.46</c:v>
                </c:pt>
              </c:numCache>
            </c:numRef>
          </c:val>
          <c:extLst>
            <c:ext xmlns:c16="http://schemas.microsoft.com/office/drawing/2014/chart" uri="{C3380CC4-5D6E-409C-BE32-E72D297353CC}">
              <c16:uniqueId val="{00000008-5FFA-4755-B925-772A880B4D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5.23</c:v>
                </c:pt>
                <c:pt idx="2">
                  <c:v>#N/A</c:v>
                </c:pt>
                <c:pt idx="3">
                  <c:v>7.08</c:v>
                </c:pt>
                <c:pt idx="4">
                  <c:v>#N/A</c:v>
                </c:pt>
                <c:pt idx="5">
                  <c:v>4.1900000000000004</c:v>
                </c:pt>
                <c:pt idx="6">
                  <c:v>#N/A</c:v>
                </c:pt>
                <c:pt idx="7">
                  <c:v>7.36</c:v>
                </c:pt>
                <c:pt idx="8">
                  <c:v>#N/A</c:v>
                </c:pt>
                <c:pt idx="9">
                  <c:v>6.56</c:v>
                </c:pt>
              </c:numCache>
            </c:numRef>
          </c:val>
          <c:extLst>
            <c:ext xmlns:c16="http://schemas.microsoft.com/office/drawing/2014/chart" uri="{C3380CC4-5D6E-409C-BE32-E72D297353CC}">
              <c16:uniqueId val="{00000009-5FFA-4755-B925-772A880B4D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2660</c:v>
                </c:pt>
                <c:pt idx="5">
                  <c:v>2538</c:v>
                </c:pt>
                <c:pt idx="8">
                  <c:v>2457</c:v>
                </c:pt>
                <c:pt idx="11">
                  <c:v>2458</c:v>
                </c:pt>
                <c:pt idx="14">
                  <c:v>2430</c:v>
                </c:pt>
              </c:numCache>
            </c:numRef>
          </c:val>
          <c:extLst>
            <c:ext xmlns:c16="http://schemas.microsoft.com/office/drawing/2014/chart" uri="{C3380CC4-5D6E-409C-BE32-E72D297353CC}">
              <c16:uniqueId val="{00000000-3A5D-49EF-8D93-7825E9FD08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3A5D-49EF-8D93-7825E9FD08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75</c:v>
                </c:pt>
                <c:pt idx="3">
                  <c:v>63</c:v>
                </c:pt>
                <c:pt idx="6">
                  <c:v>62</c:v>
                </c:pt>
                <c:pt idx="9">
                  <c:v>21</c:v>
                </c:pt>
                <c:pt idx="12">
                  <c:v>20</c:v>
                </c:pt>
              </c:numCache>
            </c:numRef>
          </c:val>
          <c:extLst>
            <c:ext xmlns:c16="http://schemas.microsoft.com/office/drawing/2014/chart" uri="{C3380CC4-5D6E-409C-BE32-E72D297353CC}">
              <c16:uniqueId val="{00000002-3A5D-49EF-8D93-7825E9FD08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100</c:v>
                </c:pt>
                <c:pt idx="3">
                  <c:v>98</c:v>
                </c:pt>
                <c:pt idx="6">
                  <c:v>79</c:v>
                </c:pt>
                <c:pt idx="9">
                  <c:v>30</c:v>
                </c:pt>
                <c:pt idx="12">
                  <c:v>16</c:v>
                </c:pt>
              </c:numCache>
            </c:numRef>
          </c:val>
          <c:extLst>
            <c:ext xmlns:c16="http://schemas.microsoft.com/office/drawing/2014/chart" uri="{C3380CC4-5D6E-409C-BE32-E72D297353CC}">
              <c16:uniqueId val="{00000003-3A5D-49EF-8D93-7825E9FD08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1062</c:v>
                </c:pt>
                <c:pt idx="3">
                  <c:v>1085</c:v>
                </c:pt>
                <c:pt idx="6">
                  <c:v>1104</c:v>
                </c:pt>
                <c:pt idx="9">
                  <c:v>1032</c:v>
                </c:pt>
                <c:pt idx="12">
                  <c:v>956</c:v>
                </c:pt>
              </c:numCache>
            </c:numRef>
          </c:val>
          <c:extLst>
            <c:ext xmlns:c16="http://schemas.microsoft.com/office/drawing/2014/chart" uri="{C3380CC4-5D6E-409C-BE32-E72D297353CC}">
              <c16:uniqueId val="{00000004-3A5D-49EF-8D93-7825E9FD08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5D-49EF-8D93-7825E9FD08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5D-49EF-8D93-7825E9FD08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2887</c:v>
                </c:pt>
                <c:pt idx="3">
                  <c:v>2817</c:v>
                </c:pt>
                <c:pt idx="6">
                  <c:v>2623</c:v>
                </c:pt>
                <c:pt idx="9">
                  <c:v>2436</c:v>
                </c:pt>
                <c:pt idx="12">
                  <c:v>2313</c:v>
                </c:pt>
              </c:numCache>
            </c:numRef>
          </c:val>
          <c:extLst>
            <c:ext xmlns:c16="http://schemas.microsoft.com/office/drawing/2014/chart" uri="{C3380CC4-5D6E-409C-BE32-E72D297353CC}">
              <c16:uniqueId val="{00000007-3A5D-49EF-8D93-7825E9FD08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1465</c:v>
                </c:pt>
                <c:pt idx="2">
                  <c:v>#N/A</c:v>
                </c:pt>
                <c:pt idx="3">
                  <c:v>#N/A</c:v>
                </c:pt>
                <c:pt idx="4">
                  <c:v>1525</c:v>
                </c:pt>
                <c:pt idx="5">
                  <c:v>#N/A</c:v>
                </c:pt>
                <c:pt idx="6">
                  <c:v>#N/A</c:v>
                </c:pt>
                <c:pt idx="7">
                  <c:v>1411</c:v>
                </c:pt>
                <c:pt idx="8">
                  <c:v>#N/A</c:v>
                </c:pt>
                <c:pt idx="9">
                  <c:v>#N/A</c:v>
                </c:pt>
                <c:pt idx="10">
                  <c:v>1061</c:v>
                </c:pt>
                <c:pt idx="11">
                  <c:v>#N/A</c:v>
                </c:pt>
                <c:pt idx="12">
                  <c:v>#N/A</c:v>
                </c:pt>
                <c:pt idx="13">
                  <c:v>875</c:v>
                </c:pt>
                <c:pt idx="14">
                  <c:v>#N/A</c:v>
                </c:pt>
              </c:numCache>
            </c:numRef>
          </c:val>
          <c:smooth val="0"/>
          <c:extLst>
            <c:ext xmlns:c16="http://schemas.microsoft.com/office/drawing/2014/chart" uri="{C3380CC4-5D6E-409C-BE32-E72D297353CC}">
              <c16:uniqueId val="{00000008-3A5D-49EF-8D93-7825E9FD08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29052</c:v>
                </c:pt>
                <c:pt idx="5">
                  <c:v>29773</c:v>
                </c:pt>
                <c:pt idx="8">
                  <c:v>29246</c:v>
                </c:pt>
                <c:pt idx="11">
                  <c:v>28940</c:v>
                </c:pt>
                <c:pt idx="14">
                  <c:v>28749</c:v>
                </c:pt>
              </c:numCache>
            </c:numRef>
          </c:val>
          <c:extLst>
            <c:ext xmlns:c16="http://schemas.microsoft.com/office/drawing/2014/chart" uri="{C3380CC4-5D6E-409C-BE32-E72D297353CC}">
              <c16:uniqueId val="{00000000-74FE-41B9-8C45-67FE7ABC20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3525</c:v>
                </c:pt>
                <c:pt idx="8">
                  <c:v>1820</c:v>
                </c:pt>
                <c:pt idx="11">
                  <c:v>1840</c:v>
                </c:pt>
                <c:pt idx="14">
                  <c:v>1851</c:v>
                </c:pt>
              </c:numCache>
            </c:numRef>
          </c:val>
          <c:extLst>
            <c:ext xmlns:c16="http://schemas.microsoft.com/office/drawing/2014/chart" uri="{C3380CC4-5D6E-409C-BE32-E72D297353CC}">
              <c16:uniqueId val="{00000001-74FE-41B9-8C45-67FE7ABC20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3884</c:v>
                </c:pt>
                <c:pt idx="5">
                  <c:v>3743</c:v>
                </c:pt>
                <c:pt idx="8">
                  <c:v>4066</c:v>
                </c:pt>
                <c:pt idx="11">
                  <c:v>4137</c:v>
                </c:pt>
                <c:pt idx="14">
                  <c:v>4789</c:v>
                </c:pt>
              </c:numCache>
            </c:numRef>
          </c:val>
          <c:extLst>
            <c:ext xmlns:c16="http://schemas.microsoft.com/office/drawing/2014/chart" uri="{C3380CC4-5D6E-409C-BE32-E72D297353CC}">
              <c16:uniqueId val="{00000002-74FE-41B9-8C45-67FE7ABC20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FE-41B9-8C45-67FE7ABC20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FE-41B9-8C45-67FE7ABC20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FE-41B9-8C45-67FE7ABC20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5059</c:v>
                </c:pt>
                <c:pt idx="3">
                  <c:v>4764</c:v>
                </c:pt>
                <c:pt idx="6">
                  <c:v>4680</c:v>
                </c:pt>
                <c:pt idx="9">
                  <c:v>4654</c:v>
                </c:pt>
                <c:pt idx="12">
                  <c:v>4503</c:v>
                </c:pt>
              </c:numCache>
            </c:numRef>
          </c:val>
          <c:extLst>
            <c:ext xmlns:c16="http://schemas.microsoft.com/office/drawing/2014/chart" uri="{C3380CC4-5D6E-409C-BE32-E72D297353CC}">
              <c16:uniqueId val="{00000006-74FE-41B9-8C45-67FE7ABC20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327</c:v>
                </c:pt>
                <c:pt idx="3">
                  <c:v>232</c:v>
                </c:pt>
                <c:pt idx="6">
                  <c:v>178</c:v>
                </c:pt>
                <c:pt idx="9">
                  <c:v>338</c:v>
                </c:pt>
                <c:pt idx="12">
                  <c:v>327</c:v>
                </c:pt>
              </c:numCache>
            </c:numRef>
          </c:val>
          <c:extLst>
            <c:ext xmlns:c16="http://schemas.microsoft.com/office/drawing/2014/chart" uri="{C3380CC4-5D6E-409C-BE32-E72D297353CC}">
              <c16:uniqueId val="{00000007-74FE-41B9-8C45-67FE7ABC20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16273</c:v>
                </c:pt>
                <c:pt idx="3">
                  <c:v>21241</c:v>
                </c:pt>
                <c:pt idx="6">
                  <c:v>22201</c:v>
                </c:pt>
                <c:pt idx="9">
                  <c:v>22277</c:v>
                </c:pt>
                <c:pt idx="12">
                  <c:v>22210</c:v>
                </c:pt>
              </c:numCache>
            </c:numRef>
          </c:val>
          <c:extLst>
            <c:ext xmlns:c16="http://schemas.microsoft.com/office/drawing/2014/chart" uri="{C3380CC4-5D6E-409C-BE32-E72D297353CC}">
              <c16:uniqueId val="{00000008-74FE-41B9-8C45-67FE7ABC20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265</c:v>
                </c:pt>
                <c:pt idx="3">
                  <c:v>213</c:v>
                </c:pt>
                <c:pt idx="6">
                  <c:v>103</c:v>
                </c:pt>
                <c:pt idx="9">
                  <c:v>82</c:v>
                </c:pt>
                <c:pt idx="12">
                  <c:v>33</c:v>
                </c:pt>
              </c:numCache>
            </c:numRef>
          </c:val>
          <c:extLst>
            <c:ext xmlns:c16="http://schemas.microsoft.com/office/drawing/2014/chart" uri="{C3380CC4-5D6E-409C-BE32-E72D297353CC}">
              <c16:uniqueId val="{00000009-74FE-41B9-8C45-67FE7ABC20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24675</c:v>
                </c:pt>
                <c:pt idx="3">
                  <c:v>24985</c:v>
                </c:pt>
                <c:pt idx="6">
                  <c:v>24063</c:v>
                </c:pt>
                <c:pt idx="9">
                  <c:v>23719</c:v>
                </c:pt>
                <c:pt idx="12">
                  <c:v>23701</c:v>
                </c:pt>
              </c:numCache>
            </c:numRef>
          </c:val>
          <c:extLst>
            <c:ext xmlns:c16="http://schemas.microsoft.com/office/drawing/2014/chart" uri="{C3380CC4-5D6E-409C-BE32-E72D297353CC}">
              <c16:uniqueId val="{0000000A-74FE-41B9-8C45-67FE7ABC20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13664</c:v>
                </c:pt>
                <c:pt idx="2">
                  <c:v>#N/A</c:v>
                </c:pt>
                <c:pt idx="3">
                  <c:v>#N/A</c:v>
                </c:pt>
                <c:pt idx="4">
                  <c:v>14393</c:v>
                </c:pt>
                <c:pt idx="5">
                  <c:v>#N/A</c:v>
                </c:pt>
                <c:pt idx="6">
                  <c:v>#N/A</c:v>
                </c:pt>
                <c:pt idx="7">
                  <c:v>16092</c:v>
                </c:pt>
                <c:pt idx="8">
                  <c:v>#N/A</c:v>
                </c:pt>
                <c:pt idx="9">
                  <c:v>#N/A</c:v>
                </c:pt>
                <c:pt idx="10">
                  <c:v>16154</c:v>
                </c:pt>
                <c:pt idx="11">
                  <c:v>#N/A</c:v>
                </c:pt>
                <c:pt idx="12">
                  <c:v>#N/A</c:v>
                </c:pt>
                <c:pt idx="13">
                  <c:v>15385</c:v>
                </c:pt>
                <c:pt idx="14">
                  <c:v>#N/A</c:v>
                </c:pt>
              </c:numCache>
            </c:numRef>
          </c:val>
          <c:smooth val="0"/>
          <c:extLst>
            <c:ext xmlns:c16="http://schemas.microsoft.com/office/drawing/2014/chart" uri="{C3380CC4-5D6E-409C-BE32-E72D297353CC}">
              <c16:uniqueId val="{0000000B-74FE-41B9-8C45-67FE7ABC20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1961</c:v>
                </c:pt>
                <c:pt idx="1">
                  <c:v>1961</c:v>
                </c:pt>
                <c:pt idx="2">
                  <c:v>1961</c:v>
                </c:pt>
              </c:numCache>
            </c:numRef>
          </c:val>
          <c:extLst>
            <c:ext xmlns:c16="http://schemas.microsoft.com/office/drawing/2014/chart" uri="{C3380CC4-5D6E-409C-BE32-E72D297353CC}">
              <c16:uniqueId val="{00000000-8F8D-483A-8242-4F5498C4E0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367</c:v>
                </c:pt>
                <c:pt idx="1">
                  <c:v>367</c:v>
                </c:pt>
                <c:pt idx="2">
                  <c:v>367</c:v>
                </c:pt>
              </c:numCache>
            </c:numRef>
          </c:val>
          <c:extLst>
            <c:ext xmlns:c16="http://schemas.microsoft.com/office/drawing/2014/chart" uri="{C3380CC4-5D6E-409C-BE32-E72D297353CC}">
              <c16:uniqueId val="{00000001-8F8D-483A-8242-4F5498C4E0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4038</c:v>
                </c:pt>
                <c:pt idx="1">
                  <c:v>3935</c:v>
                </c:pt>
                <c:pt idx="2">
                  <c:v>4393</c:v>
                </c:pt>
              </c:numCache>
            </c:numRef>
          </c:val>
          <c:extLst>
            <c:ext xmlns:c16="http://schemas.microsoft.com/office/drawing/2014/chart" uri="{C3380CC4-5D6E-409C-BE32-E72D297353CC}">
              <c16:uniqueId val="{00000002-8F8D-483A-8242-4F5498C4E0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42,523
42,305
192.74
21,768,575
20,527,931
836,350
12,748,909
23,657,521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年度から横ばいとなったが、類似団体平均値からは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前年度と同様に合併後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目以降、新市建設計画に基づく起債の償還額が減少したことで需要額算入公債費が低下しているが、交付税制度改正に伴う合併団体への上乗せ等に伴い需要額全体は微増となり、税収増により収入額も微増となったため指数は横ばい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次年度以降も、地域経済の活性化や人口減対策に重点を置いた「阿賀野市総合計画」に基づく実施計画事業の遂行で、税収確保等により指数向上を目指したい。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ポイント減となり類似団体平均値よりも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ポイント下回り改善した。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これは、普通交付税の段階的縮減（△</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百万円）があったものの、税収の増（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百万円）や経常的事業費の圧縮（経常経費充当一財△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今後も交付税収入は一定の減額が想定されるため、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年度より企業会計に移行する下水道事業では、経営改善による繰出金の削減等の検討も視野に入れて現状比率の堅持に努めたい。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132504</xdr:rowOff>
    </xdr:from>
    <xdr:to>
      <xdr:col>23</xdr:col>
      <xdr:colOff>133350</xdr:colOff>
      <xdr:row>60</xdr:row>
      <xdr:rowOff>97790</xdr:rowOff>
    </xdr:to>
    <xdr:cxnSp macro="">
      <xdr:nvCxnSpPr>
        <xdr:cNvPr id="132" name="直線コネクタ 131"/>
        <xdr:cNvCxnSpPr/>
      </xdr:nvCxnSpPr>
      <xdr:spPr>
        <a:xfrm flipV="1">
          <a:off x="4114800" y="10248054"/>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3" name="財政構造の弾力性平均値テキスト"/>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61</xdr:row>
      <xdr:rowOff>22860</xdr:rowOff>
    </xdr:to>
    <xdr:cxnSp macro="">
      <xdr:nvCxnSpPr>
        <xdr:cNvPr id="135" name="直線コネクタ 134"/>
        <xdr:cNvCxnSpPr/>
      </xdr:nvCxnSpPr>
      <xdr:spPr>
        <a:xfrm flipV="1">
          <a:off x="3225800" y="103847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165540</xdr:rowOff>
    </xdr:from>
    <xdr:ext cx="736600" cy="259045"/>
    <xdr:sp macro="" textlink="">
      <xdr:nvSpPr>
        <xdr:cNvPr id="137" name="テキスト ボックス 136"/>
        <xdr:cNvSpPr txBox="1"/>
      </xdr:nvSpPr>
      <xdr:spPr>
        <a:xfrm>
          <a:off x="3733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61</xdr:row>
      <xdr:rowOff>22860</xdr:rowOff>
    </xdr:to>
    <xdr:cxnSp macro="">
      <xdr:nvCxnSpPr>
        <xdr:cNvPr id="138" name="直線コネクタ 137"/>
        <xdr:cNvCxnSpPr/>
      </xdr:nvCxnSpPr>
      <xdr:spPr>
        <a:xfrm>
          <a:off x="2336800" y="103124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11854</xdr:rowOff>
    </xdr:from>
    <xdr:to>
      <xdr:col>11</xdr:col>
      <xdr:colOff>31750</xdr:colOff>
      <xdr:row>60</xdr:row>
      <xdr:rowOff>25400</xdr:rowOff>
    </xdr:to>
    <xdr:cxnSp macro="">
      <xdr:nvCxnSpPr>
        <xdr:cNvPr id="141" name="直線コネクタ 140"/>
        <xdr:cNvCxnSpPr/>
      </xdr:nvCxnSpPr>
      <xdr:spPr>
        <a:xfrm>
          <a:off x="1447800" y="1012740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43" name="テキスト ボックス 142"/>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4673</xdr:rowOff>
    </xdr:from>
    <xdr:ext cx="762000" cy="259045"/>
    <xdr:sp macro="" textlink="">
      <xdr:nvSpPr>
        <xdr:cNvPr id="145" name="テキスト ボックス 144"/>
        <xdr:cNvSpPr txBox="1"/>
      </xdr:nvSpPr>
      <xdr:spPr>
        <a:xfrm>
          <a:off x="10668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81704</xdr:rowOff>
    </xdr:from>
    <xdr:to>
      <xdr:col>23</xdr:col>
      <xdr:colOff>184150</xdr:colOff>
      <xdr:row>60</xdr:row>
      <xdr:rowOff>11854</xdr:rowOff>
    </xdr:to>
    <xdr:sp macro="" textlink="">
      <xdr:nvSpPr>
        <xdr:cNvPr id="151" name="楕円 150"/>
        <xdr:cNvSpPr/>
      </xdr:nvSpPr>
      <xdr:spPr>
        <a:xfrm>
          <a:off x="4902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98231</xdr:rowOff>
    </xdr:from>
    <xdr:ext cx="762000" cy="259045"/>
    <xdr:sp macro="" textlink="">
      <xdr:nvSpPr>
        <xdr:cNvPr id="152" name="財政構造の弾力性該当値テキスト"/>
        <xdr:cNvSpPr txBox="1"/>
      </xdr:nvSpPr>
      <xdr:spPr>
        <a:xfrm>
          <a:off x="5041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3" name="楕円 152"/>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4" name="テキスト ボックス 153"/>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5" name="楕円 154"/>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56" name="テキスト ボックス 155"/>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7" name="楕円 156"/>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58" name="テキスト ボックス 157"/>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132504</xdr:rowOff>
    </xdr:from>
    <xdr:to>
      <xdr:col>7</xdr:col>
      <xdr:colOff>31750</xdr:colOff>
      <xdr:row>59</xdr:row>
      <xdr:rowOff>62654</xdr:rowOff>
    </xdr:to>
    <xdr:sp macro="" textlink="">
      <xdr:nvSpPr>
        <xdr:cNvPr id="159" name="楕円 158"/>
        <xdr:cNvSpPr/>
      </xdr:nvSpPr>
      <xdr:spPr>
        <a:xfrm>
          <a:off x="1397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72831</xdr:rowOff>
    </xdr:from>
    <xdr:ext cx="762000" cy="259045"/>
    <xdr:sp macro="" textlink="">
      <xdr:nvSpPr>
        <xdr:cNvPr id="160" name="テキスト ボックス 159"/>
        <xdr:cNvSpPr txBox="1"/>
      </xdr:nvSpPr>
      <xdr:spPr>
        <a:xfrm>
          <a:off x="1066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3,991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23,154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ならびに物件費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も減少した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ことが要因となり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人あたりの経費は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今後も多様化する事業への対応で一定の職員補充が必要なことと、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会計年度任用職員制度の導入など増加要因を考慮して、公共施設等総合管理計画に基づく施設の統廃合、運営のアウトソーシング等の検討、人口減対策事業の取組みから現状水準の維持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89633</xdr:rowOff>
    </xdr:from>
    <xdr:to>
      <xdr:col>23</xdr:col>
      <xdr:colOff>133350</xdr:colOff>
      <xdr:row>82</xdr:row>
      <xdr:rowOff>121734</xdr:rowOff>
    </xdr:to>
    <xdr:cxnSp macro="">
      <xdr:nvCxnSpPr>
        <xdr:cNvPr id="195" name="直線コネクタ 194"/>
        <xdr:cNvCxnSpPr/>
      </xdr:nvCxnSpPr>
      <xdr:spPr>
        <a:xfrm flipV="1">
          <a:off x="4114800" y="14148533"/>
          <a:ext cx="838200" cy="3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25695</xdr:rowOff>
    </xdr:from>
    <xdr:ext cx="762000" cy="259045"/>
    <xdr:sp macro="" textlink="">
      <xdr:nvSpPr>
        <xdr:cNvPr id="196" name="人件費・物件費等の状況平均値テキスト"/>
        <xdr:cNvSpPr txBox="1"/>
      </xdr:nvSpPr>
      <xdr:spPr>
        <a:xfrm>
          <a:off x="5041900" y="1425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89432</xdr:rowOff>
    </xdr:from>
    <xdr:to>
      <xdr:col>19</xdr:col>
      <xdr:colOff>133350</xdr:colOff>
      <xdr:row>82</xdr:row>
      <xdr:rowOff>121734</xdr:rowOff>
    </xdr:to>
    <xdr:cxnSp macro="">
      <xdr:nvCxnSpPr>
        <xdr:cNvPr id="198" name="直線コネクタ 197"/>
        <xdr:cNvCxnSpPr/>
      </xdr:nvCxnSpPr>
      <xdr:spPr>
        <a:xfrm>
          <a:off x="3225800" y="14148332"/>
          <a:ext cx="889000" cy="3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73203</xdr:rowOff>
    </xdr:from>
    <xdr:ext cx="736600" cy="259045"/>
    <xdr:sp macro="" textlink="">
      <xdr:nvSpPr>
        <xdr:cNvPr id="200" name="テキスト ボックス 199"/>
        <xdr:cNvSpPr txBox="1"/>
      </xdr:nvSpPr>
      <xdr:spPr>
        <a:xfrm>
          <a:off x="3733800" y="1430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31609</xdr:rowOff>
    </xdr:from>
    <xdr:to>
      <xdr:col>15</xdr:col>
      <xdr:colOff>82550</xdr:colOff>
      <xdr:row>82</xdr:row>
      <xdr:rowOff>89432</xdr:rowOff>
    </xdr:to>
    <xdr:cxnSp macro="">
      <xdr:nvCxnSpPr>
        <xdr:cNvPr id="201" name="直線コネクタ 200"/>
        <xdr:cNvCxnSpPr/>
      </xdr:nvCxnSpPr>
      <xdr:spPr>
        <a:xfrm>
          <a:off x="2336800" y="14090509"/>
          <a:ext cx="889000" cy="5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68457</xdr:rowOff>
    </xdr:from>
    <xdr:ext cx="762000" cy="259045"/>
    <xdr:sp macro="" textlink="">
      <xdr:nvSpPr>
        <xdr:cNvPr id="203" name="テキスト ボックス 202"/>
        <xdr:cNvSpPr txBox="1"/>
      </xdr:nvSpPr>
      <xdr:spPr>
        <a:xfrm>
          <a:off x="2844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25519</xdr:rowOff>
    </xdr:from>
    <xdr:to>
      <xdr:col>11</xdr:col>
      <xdr:colOff>31750</xdr:colOff>
      <xdr:row>82</xdr:row>
      <xdr:rowOff>31609</xdr:rowOff>
    </xdr:to>
    <xdr:cxnSp macro="">
      <xdr:nvCxnSpPr>
        <xdr:cNvPr id="204" name="直線コネクタ 203"/>
        <xdr:cNvCxnSpPr/>
      </xdr:nvCxnSpPr>
      <xdr:spPr>
        <a:xfrm>
          <a:off x="1447800" y="14084419"/>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40177</xdr:rowOff>
    </xdr:from>
    <xdr:ext cx="762000" cy="259045"/>
    <xdr:sp macro="" textlink="">
      <xdr:nvSpPr>
        <xdr:cNvPr id="206" name="テキスト ボックス 205"/>
        <xdr:cNvSpPr txBox="1"/>
      </xdr:nvSpPr>
      <xdr:spPr>
        <a:xfrm>
          <a:off x="1955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8" name="テキスト ボックス 207"/>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38833</xdr:rowOff>
    </xdr:from>
    <xdr:to>
      <xdr:col>23</xdr:col>
      <xdr:colOff>184150</xdr:colOff>
      <xdr:row>82</xdr:row>
      <xdr:rowOff>140433</xdr:rowOff>
    </xdr:to>
    <xdr:sp macro="" textlink="">
      <xdr:nvSpPr>
        <xdr:cNvPr id="214" name="楕円 213"/>
        <xdr:cNvSpPr/>
      </xdr:nvSpPr>
      <xdr:spPr>
        <a:xfrm>
          <a:off x="4902200" y="140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55360</xdr:rowOff>
    </xdr:from>
    <xdr:ext cx="762000" cy="259045"/>
    <xdr:sp macro="" textlink="">
      <xdr:nvSpPr>
        <xdr:cNvPr id="215" name="人件費・物件費等の状況該当値テキスト"/>
        <xdr:cNvSpPr txBox="1"/>
      </xdr:nvSpPr>
      <xdr:spPr>
        <a:xfrm>
          <a:off x="5041900" y="1394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70934</xdr:rowOff>
    </xdr:from>
    <xdr:to>
      <xdr:col>19</xdr:col>
      <xdr:colOff>184150</xdr:colOff>
      <xdr:row>83</xdr:row>
      <xdr:rowOff>1084</xdr:rowOff>
    </xdr:to>
    <xdr:sp macro="" textlink="">
      <xdr:nvSpPr>
        <xdr:cNvPr id="216" name="楕円 215"/>
        <xdr:cNvSpPr/>
      </xdr:nvSpPr>
      <xdr:spPr>
        <a:xfrm>
          <a:off x="4064000" y="141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11261</xdr:rowOff>
    </xdr:from>
    <xdr:ext cx="736600" cy="259045"/>
    <xdr:sp macro="" textlink="">
      <xdr:nvSpPr>
        <xdr:cNvPr id="217" name="テキスト ボックス 216"/>
        <xdr:cNvSpPr txBox="1"/>
      </xdr:nvSpPr>
      <xdr:spPr>
        <a:xfrm>
          <a:off x="3733800" y="1389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38632</xdr:rowOff>
    </xdr:from>
    <xdr:to>
      <xdr:col>15</xdr:col>
      <xdr:colOff>133350</xdr:colOff>
      <xdr:row>82</xdr:row>
      <xdr:rowOff>140232</xdr:rowOff>
    </xdr:to>
    <xdr:sp macro="" textlink="">
      <xdr:nvSpPr>
        <xdr:cNvPr id="218" name="楕円 217"/>
        <xdr:cNvSpPr/>
      </xdr:nvSpPr>
      <xdr:spPr>
        <a:xfrm>
          <a:off x="3175000" y="140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150409</xdr:rowOff>
    </xdr:from>
    <xdr:ext cx="762000" cy="259045"/>
    <xdr:sp macro="" textlink="">
      <xdr:nvSpPr>
        <xdr:cNvPr id="219" name="テキスト ボックス 218"/>
        <xdr:cNvSpPr txBox="1"/>
      </xdr:nvSpPr>
      <xdr:spPr>
        <a:xfrm>
          <a:off x="2844800" y="1386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152259</xdr:rowOff>
    </xdr:from>
    <xdr:to>
      <xdr:col>11</xdr:col>
      <xdr:colOff>82550</xdr:colOff>
      <xdr:row>82</xdr:row>
      <xdr:rowOff>82409</xdr:rowOff>
    </xdr:to>
    <xdr:sp macro="" textlink="">
      <xdr:nvSpPr>
        <xdr:cNvPr id="220" name="楕円 219"/>
        <xdr:cNvSpPr/>
      </xdr:nvSpPr>
      <xdr:spPr>
        <a:xfrm>
          <a:off x="2286000" y="140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92586</xdr:rowOff>
    </xdr:from>
    <xdr:ext cx="762000" cy="259045"/>
    <xdr:sp macro="" textlink="">
      <xdr:nvSpPr>
        <xdr:cNvPr id="221" name="テキスト ボックス 220"/>
        <xdr:cNvSpPr txBox="1"/>
      </xdr:nvSpPr>
      <xdr:spPr>
        <a:xfrm>
          <a:off x="1955800" y="1380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146169</xdr:rowOff>
    </xdr:from>
    <xdr:to>
      <xdr:col>7</xdr:col>
      <xdr:colOff>31750</xdr:colOff>
      <xdr:row>82</xdr:row>
      <xdr:rowOff>76319</xdr:rowOff>
    </xdr:to>
    <xdr:sp macro="" textlink="">
      <xdr:nvSpPr>
        <xdr:cNvPr id="222" name="楕円 221"/>
        <xdr:cNvSpPr/>
      </xdr:nvSpPr>
      <xdr:spPr>
        <a:xfrm>
          <a:off x="1397000" y="1403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86496</xdr:rowOff>
    </xdr:from>
    <xdr:ext cx="762000" cy="259045"/>
    <xdr:sp macro="" textlink="">
      <xdr:nvSpPr>
        <xdr:cNvPr id="223" name="テキスト ボックス 222"/>
        <xdr:cNvSpPr txBox="1"/>
      </xdr:nvSpPr>
      <xdr:spPr>
        <a:xfrm>
          <a:off x="1066800" y="138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おり、順位も高いものとなった。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これは、給与体系の低い新卒採用者が増えていることに起因するものである。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類似団体平均や国の制度改正、地方財政計画をはじめとした動向を注視し、「人事考課制度」の効果的な運用によって指数だけではなくバランスのとれた質の高い給与体系を目指したい。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84</xdr:row>
      <xdr:rowOff>13607</xdr:rowOff>
    </xdr:to>
    <xdr:cxnSp macro="">
      <xdr:nvCxnSpPr>
        <xdr:cNvPr id="259" name="直線コネクタ 258"/>
        <xdr:cNvCxnSpPr/>
      </xdr:nvCxnSpPr>
      <xdr:spPr>
        <a:xfrm>
          <a:off x="16179800" y="1431199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84</xdr:row>
      <xdr:rowOff>30843</xdr:rowOff>
    </xdr:to>
    <xdr:cxnSp macro="">
      <xdr:nvCxnSpPr>
        <xdr:cNvPr id="262" name="直線コネクタ 261"/>
        <xdr:cNvCxnSpPr/>
      </xdr:nvCxnSpPr>
      <xdr:spPr>
        <a:xfrm flipV="1">
          <a:off x="15290800" y="143119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4" name="テキスト ボックス 263"/>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85</xdr:row>
      <xdr:rowOff>48986</xdr:rowOff>
    </xdr:to>
    <xdr:cxnSp macro="">
      <xdr:nvCxnSpPr>
        <xdr:cNvPr id="265" name="直線コネクタ 264"/>
        <xdr:cNvCxnSpPr/>
      </xdr:nvCxnSpPr>
      <xdr:spPr>
        <a:xfrm flipV="1">
          <a:off x="14401800" y="144326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7" name="テキスト ボックス 266"/>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48986</xdr:rowOff>
    </xdr:to>
    <xdr:cxnSp macro="">
      <xdr:nvCxnSpPr>
        <xdr:cNvPr id="268" name="直線コネクタ 267"/>
        <xdr:cNvCxnSpPr/>
      </xdr:nvCxnSpPr>
      <xdr:spPr>
        <a:xfrm>
          <a:off x="13512800" y="145360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2" name="テキスト ボックス 271"/>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8" name="楕円 277"/>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9" name="給与水準   （国との比較）該当値テキスト"/>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80" name="楕円 279"/>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81" name="テキスト ボックス 280"/>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2" name="楕円 281"/>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3" name="テキスト ボックス 282"/>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4" name="楕円 283"/>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85" name="テキスト ボックス 284"/>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6" name="楕円 285"/>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7" name="テキスト ボックス 286"/>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千人増で類似団体平均値よりも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千人増となった。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く早期退職者の勧奨、新規採用者の抑制によって人口が減少する中でも一定の水準を保持していると考えるが、職員年齢構成の偏在化を解消するための職員補充を行ったため、比率が上昇したと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しかし、人員の適正化は引き続き必要なため、「阿賀野市総合計画」に基づく事業遂行の中で、事業毎の事務量の把握を行い人員配分の最適化に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つな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げ、職員数の抑制に努めたい。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114209</xdr:rowOff>
    </xdr:from>
    <xdr:to>
      <xdr:col>81</xdr:col>
      <xdr:colOff>44450</xdr:colOff>
      <xdr:row>61</xdr:row>
      <xdr:rowOff>150404</xdr:rowOff>
    </xdr:to>
    <xdr:cxnSp macro="">
      <xdr:nvCxnSpPr>
        <xdr:cNvPr id="324" name="直線コネクタ 323"/>
        <xdr:cNvCxnSpPr/>
      </xdr:nvCxnSpPr>
      <xdr:spPr>
        <a:xfrm>
          <a:off x="16179800" y="1057265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50636</xdr:rowOff>
    </xdr:from>
    <xdr:ext cx="762000" cy="259045"/>
    <xdr:sp macro="" textlink="">
      <xdr:nvSpPr>
        <xdr:cNvPr id="325"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105591</xdr:rowOff>
    </xdr:from>
    <xdr:to>
      <xdr:col>77</xdr:col>
      <xdr:colOff>44450</xdr:colOff>
      <xdr:row>61</xdr:row>
      <xdr:rowOff>114209</xdr:rowOff>
    </xdr:to>
    <xdr:cxnSp macro="">
      <xdr:nvCxnSpPr>
        <xdr:cNvPr id="327" name="直線コネクタ 326"/>
        <xdr:cNvCxnSpPr/>
      </xdr:nvCxnSpPr>
      <xdr:spPr>
        <a:xfrm>
          <a:off x="15290800" y="1056404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29" name="テキスト ボックス 328"/>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103868</xdr:rowOff>
    </xdr:from>
    <xdr:to>
      <xdr:col>72</xdr:col>
      <xdr:colOff>203200</xdr:colOff>
      <xdr:row>61</xdr:row>
      <xdr:rowOff>105591</xdr:rowOff>
    </xdr:to>
    <xdr:cxnSp macro="">
      <xdr:nvCxnSpPr>
        <xdr:cNvPr id="330" name="直線コネクタ 329"/>
        <xdr:cNvCxnSpPr/>
      </xdr:nvCxnSpPr>
      <xdr:spPr>
        <a:xfrm>
          <a:off x="14401800" y="10562318"/>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2" name="テキスト ボックス 331"/>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96974</xdr:rowOff>
    </xdr:from>
    <xdr:to>
      <xdr:col>68</xdr:col>
      <xdr:colOff>152400</xdr:colOff>
      <xdr:row>61</xdr:row>
      <xdr:rowOff>103868</xdr:rowOff>
    </xdr:to>
    <xdr:cxnSp macro="">
      <xdr:nvCxnSpPr>
        <xdr:cNvPr id="333" name="直線コネクタ 332"/>
        <xdr:cNvCxnSpPr/>
      </xdr:nvCxnSpPr>
      <xdr:spPr>
        <a:xfrm>
          <a:off x="13512800" y="1055542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37" name="テキスト ボックス 336"/>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99604</xdr:rowOff>
    </xdr:from>
    <xdr:to>
      <xdr:col>81</xdr:col>
      <xdr:colOff>95250</xdr:colOff>
      <xdr:row>62</xdr:row>
      <xdr:rowOff>29754</xdr:rowOff>
    </xdr:to>
    <xdr:sp macro="" textlink="">
      <xdr:nvSpPr>
        <xdr:cNvPr id="343" name="楕円 342"/>
        <xdr:cNvSpPr/>
      </xdr:nvSpPr>
      <xdr:spPr>
        <a:xfrm>
          <a:off x="16967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71681</xdr:rowOff>
    </xdr:from>
    <xdr:ext cx="762000" cy="259045"/>
    <xdr:sp macro="" textlink="">
      <xdr:nvSpPr>
        <xdr:cNvPr id="344" name="定員管理の状況該当値テキスト"/>
        <xdr:cNvSpPr txBox="1"/>
      </xdr:nvSpPr>
      <xdr:spPr>
        <a:xfrm>
          <a:off x="17106900" y="105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63409</xdr:rowOff>
    </xdr:from>
    <xdr:to>
      <xdr:col>77</xdr:col>
      <xdr:colOff>95250</xdr:colOff>
      <xdr:row>61</xdr:row>
      <xdr:rowOff>165009</xdr:rowOff>
    </xdr:to>
    <xdr:sp macro="" textlink="">
      <xdr:nvSpPr>
        <xdr:cNvPr id="345" name="楕円 344"/>
        <xdr:cNvSpPr/>
      </xdr:nvSpPr>
      <xdr:spPr>
        <a:xfrm>
          <a:off x="16129000" y="105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149786</xdr:rowOff>
    </xdr:from>
    <xdr:ext cx="736600" cy="259045"/>
    <xdr:sp macro="" textlink="">
      <xdr:nvSpPr>
        <xdr:cNvPr id="346" name="テキスト ボックス 345"/>
        <xdr:cNvSpPr txBox="1"/>
      </xdr:nvSpPr>
      <xdr:spPr>
        <a:xfrm>
          <a:off x="15798800" y="10608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54791</xdr:rowOff>
    </xdr:from>
    <xdr:to>
      <xdr:col>73</xdr:col>
      <xdr:colOff>44450</xdr:colOff>
      <xdr:row>61</xdr:row>
      <xdr:rowOff>156391</xdr:rowOff>
    </xdr:to>
    <xdr:sp macro="" textlink="">
      <xdr:nvSpPr>
        <xdr:cNvPr id="347" name="楕円 346"/>
        <xdr:cNvSpPr/>
      </xdr:nvSpPr>
      <xdr:spPr>
        <a:xfrm>
          <a:off x="15240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141168</xdr:rowOff>
    </xdr:from>
    <xdr:ext cx="762000" cy="259045"/>
    <xdr:sp macro="" textlink="">
      <xdr:nvSpPr>
        <xdr:cNvPr id="348" name="テキスト ボックス 347"/>
        <xdr:cNvSpPr txBox="1"/>
      </xdr:nvSpPr>
      <xdr:spPr>
        <a:xfrm>
          <a:off x="14909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53068</xdr:rowOff>
    </xdr:from>
    <xdr:to>
      <xdr:col>68</xdr:col>
      <xdr:colOff>203200</xdr:colOff>
      <xdr:row>61</xdr:row>
      <xdr:rowOff>154668</xdr:rowOff>
    </xdr:to>
    <xdr:sp macro="" textlink="">
      <xdr:nvSpPr>
        <xdr:cNvPr id="349" name="楕円 348"/>
        <xdr:cNvSpPr/>
      </xdr:nvSpPr>
      <xdr:spPr>
        <a:xfrm>
          <a:off x="14351000" y="105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139445</xdr:rowOff>
    </xdr:from>
    <xdr:ext cx="762000" cy="259045"/>
    <xdr:sp macro="" textlink="">
      <xdr:nvSpPr>
        <xdr:cNvPr id="350" name="テキスト ボックス 349"/>
        <xdr:cNvSpPr txBox="1"/>
      </xdr:nvSpPr>
      <xdr:spPr>
        <a:xfrm>
          <a:off x="14020800" y="1059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51" name="楕円 350"/>
        <xdr:cNvSpPr/>
      </xdr:nvSpPr>
      <xdr:spPr>
        <a:xfrm>
          <a:off x="13462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52" name="テキスト ボックス 351"/>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ポイント減となったが類似団体平均値より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）したことが改善の要因である。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段階的に学校施設耐震化や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病院建設事業での借入金における元金据置の終了によって公債費負担が増え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の上昇が懸念される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今後は、新規発行債の抑制と、「阿賀野市総合計画」に基づく計画的な事業展開により可能な限り比率上昇の抑制を目指したい。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83312</xdr:rowOff>
    </xdr:from>
    <xdr:to>
      <xdr:col>81</xdr:col>
      <xdr:colOff>44450</xdr:colOff>
      <xdr:row>43</xdr:row>
      <xdr:rowOff>85598</xdr:rowOff>
    </xdr:to>
    <xdr:cxnSp macro="">
      <xdr:nvCxnSpPr>
        <xdr:cNvPr id="384" name="直線コネクタ 383"/>
        <xdr:cNvCxnSpPr/>
      </xdr:nvCxnSpPr>
      <xdr:spPr>
        <a:xfrm flipV="1">
          <a:off x="16179800" y="728421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5"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85598</xdr:rowOff>
    </xdr:from>
    <xdr:to>
      <xdr:col>77</xdr:col>
      <xdr:colOff>44450</xdr:colOff>
      <xdr:row>44</xdr:row>
      <xdr:rowOff>20320</xdr:rowOff>
    </xdr:to>
    <xdr:cxnSp macro="">
      <xdr:nvCxnSpPr>
        <xdr:cNvPr id="387" name="直線コネクタ 386"/>
        <xdr:cNvCxnSpPr/>
      </xdr:nvCxnSpPr>
      <xdr:spPr>
        <a:xfrm flipV="1">
          <a:off x="15290800" y="745794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9" name="テキスト ボックス 388"/>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78232</xdr:rowOff>
    </xdr:to>
    <xdr:cxnSp macro="">
      <xdr:nvCxnSpPr>
        <xdr:cNvPr id="390" name="直線コネクタ 389"/>
        <xdr:cNvCxnSpPr/>
      </xdr:nvCxnSpPr>
      <xdr:spPr>
        <a:xfrm flipV="1">
          <a:off x="14401800" y="75641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2" name="テキスト ボックス 39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78232</xdr:rowOff>
    </xdr:from>
    <xdr:to>
      <xdr:col>68</xdr:col>
      <xdr:colOff>152400</xdr:colOff>
      <xdr:row>44</xdr:row>
      <xdr:rowOff>126492</xdr:rowOff>
    </xdr:to>
    <xdr:cxnSp macro="">
      <xdr:nvCxnSpPr>
        <xdr:cNvPr id="393" name="直線コネクタ 392"/>
        <xdr:cNvCxnSpPr/>
      </xdr:nvCxnSpPr>
      <xdr:spPr>
        <a:xfrm flipV="1">
          <a:off x="13512800" y="76220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5" name="テキスト ボックス 394"/>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124985</xdr:rowOff>
    </xdr:from>
    <xdr:ext cx="762000" cy="259045"/>
    <xdr:sp macro="" textlink="">
      <xdr:nvSpPr>
        <xdr:cNvPr id="397" name="テキスト ボックス 396"/>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32512</xdr:rowOff>
    </xdr:from>
    <xdr:to>
      <xdr:col>81</xdr:col>
      <xdr:colOff>95250</xdr:colOff>
      <xdr:row>42</xdr:row>
      <xdr:rowOff>134112</xdr:rowOff>
    </xdr:to>
    <xdr:sp macro="" textlink="">
      <xdr:nvSpPr>
        <xdr:cNvPr id="403" name="楕円 402"/>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4589</xdr:rowOff>
    </xdr:from>
    <xdr:ext cx="762000" cy="259045"/>
    <xdr:sp macro="" textlink="">
      <xdr:nvSpPr>
        <xdr:cNvPr id="404"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405" name="楕円 404"/>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406" name="テキスト ボックス 405"/>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7" name="楕円 406"/>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8" name="テキスト ボックス 407"/>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27432</xdr:rowOff>
    </xdr:from>
    <xdr:to>
      <xdr:col>68</xdr:col>
      <xdr:colOff>203200</xdr:colOff>
      <xdr:row>44</xdr:row>
      <xdr:rowOff>129032</xdr:rowOff>
    </xdr:to>
    <xdr:sp macro="" textlink="">
      <xdr:nvSpPr>
        <xdr:cNvPr id="409" name="楕円 408"/>
        <xdr:cNvSpPr/>
      </xdr:nvSpPr>
      <xdr:spPr>
        <a:xfrm>
          <a:off x="14351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113809</xdr:rowOff>
    </xdr:from>
    <xdr:ext cx="762000" cy="259045"/>
    <xdr:sp macro="" textlink="">
      <xdr:nvSpPr>
        <xdr:cNvPr id="410" name="テキスト ボックス 409"/>
        <xdr:cNvSpPr txBox="1"/>
      </xdr:nvSpPr>
      <xdr:spPr>
        <a:xfrm>
          <a:off x="14020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75692</xdr:rowOff>
    </xdr:from>
    <xdr:to>
      <xdr:col>64</xdr:col>
      <xdr:colOff>152400</xdr:colOff>
      <xdr:row>45</xdr:row>
      <xdr:rowOff>5842</xdr:rowOff>
    </xdr:to>
    <xdr:sp macro="" textlink="">
      <xdr:nvSpPr>
        <xdr:cNvPr id="411" name="楕円 410"/>
        <xdr:cNvSpPr/>
      </xdr:nvSpPr>
      <xdr:spPr>
        <a:xfrm>
          <a:off x="13462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162069</xdr:rowOff>
    </xdr:from>
    <xdr:ext cx="762000" cy="259045"/>
    <xdr:sp macro="" textlink="">
      <xdr:nvSpPr>
        <xdr:cNvPr id="412" name="テキスト ボックス 411"/>
        <xdr:cNvSpPr txBox="1"/>
      </xdr:nvSpPr>
      <xdr:spPr>
        <a:xfrm>
          <a:off x="13131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引き続き類似団体平均を大きく上回る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年度に整備完了した市立病院建設事業債について、利用料金制による指定管理施設のため一般会計が実質的に償還金を負担していることによる。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今後は、新規発行債の抑制が必須なため、「阿賀野市総合計画」に基づく計画的で堅実な事業展開と借入により可能な限り比率の低下を目指したい。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131276</xdr:rowOff>
    </xdr:from>
    <xdr:to>
      <xdr:col>81</xdr:col>
      <xdr:colOff>44450</xdr:colOff>
      <xdr:row>21</xdr:row>
      <xdr:rowOff>9694</xdr:rowOff>
    </xdr:to>
    <xdr:cxnSp macro="">
      <xdr:nvCxnSpPr>
        <xdr:cNvPr id="446" name="直線コネクタ 445"/>
        <xdr:cNvCxnSpPr/>
      </xdr:nvCxnSpPr>
      <xdr:spPr>
        <a:xfrm flipV="1">
          <a:off x="16179800" y="3560276"/>
          <a:ext cx="8382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59961</xdr:rowOff>
    </xdr:from>
    <xdr:ext cx="762000" cy="259045"/>
    <xdr:sp macro="" textlink="">
      <xdr:nvSpPr>
        <xdr:cNvPr id="447" name="将来負担の状況平均値テキスト"/>
        <xdr:cNvSpPr txBox="1"/>
      </xdr:nvSpPr>
      <xdr:spPr>
        <a:xfrm>
          <a:off x="17106900" y="228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159427</xdr:rowOff>
    </xdr:from>
    <xdr:to>
      <xdr:col>77</xdr:col>
      <xdr:colOff>44450</xdr:colOff>
      <xdr:row>21</xdr:row>
      <xdr:rowOff>9694</xdr:rowOff>
    </xdr:to>
    <xdr:cxnSp macro="">
      <xdr:nvCxnSpPr>
        <xdr:cNvPr id="449" name="直線コネクタ 448"/>
        <xdr:cNvCxnSpPr/>
      </xdr:nvCxnSpPr>
      <xdr:spPr>
        <a:xfrm>
          <a:off x="15290800" y="358842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1" name="テキスト ボックス 450"/>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169</xdr:rowOff>
    </xdr:from>
    <xdr:to>
      <xdr:col>72</xdr:col>
      <xdr:colOff>203200</xdr:colOff>
      <xdr:row>20</xdr:row>
      <xdr:rowOff>159427</xdr:rowOff>
    </xdr:to>
    <xdr:cxnSp macro="">
      <xdr:nvCxnSpPr>
        <xdr:cNvPr id="452" name="直線コネクタ 451"/>
        <xdr:cNvCxnSpPr/>
      </xdr:nvCxnSpPr>
      <xdr:spPr>
        <a:xfrm>
          <a:off x="14401800" y="3429169"/>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3" name="フローチャート: 判断 452"/>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4" name="テキスト ボックス 453"/>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112099</xdr:rowOff>
    </xdr:from>
    <xdr:to>
      <xdr:col>68</xdr:col>
      <xdr:colOff>152400</xdr:colOff>
      <xdr:row>20</xdr:row>
      <xdr:rowOff>169</xdr:rowOff>
    </xdr:to>
    <xdr:cxnSp macro="">
      <xdr:nvCxnSpPr>
        <xdr:cNvPr id="455" name="直線コネクタ 454"/>
        <xdr:cNvCxnSpPr/>
      </xdr:nvCxnSpPr>
      <xdr:spPr>
        <a:xfrm>
          <a:off x="13512800" y="3369649"/>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7" name="テキスト ボックス 456"/>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9" name="テキスト ボックス 458"/>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80476</xdr:rowOff>
    </xdr:from>
    <xdr:to>
      <xdr:col>81</xdr:col>
      <xdr:colOff>95250</xdr:colOff>
      <xdr:row>21</xdr:row>
      <xdr:rowOff>10626</xdr:rowOff>
    </xdr:to>
    <xdr:sp macro="" textlink="">
      <xdr:nvSpPr>
        <xdr:cNvPr id="465" name="楕円 464"/>
        <xdr:cNvSpPr/>
      </xdr:nvSpPr>
      <xdr:spPr>
        <a:xfrm>
          <a:off x="16967200" y="3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52553</xdr:rowOff>
    </xdr:from>
    <xdr:ext cx="762000" cy="259045"/>
    <xdr:sp macro="" textlink="">
      <xdr:nvSpPr>
        <xdr:cNvPr id="466" name="将来負担の状況該当値テキスト"/>
        <xdr:cNvSpPr txBox="1"/>
      </xdr:nvSpPr>
      <xdr:spPr>
        <a:xfrm>
          <a:off x="17106900" y="348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130344</xdr:rowOff>
    </xdr:from>
    <xdr:to>
      <xdr:col>77</xdr:col>
      <xdr:colOff>95250</xdr:colOff>
      <xdr:row>21</xdr:row>
      <xdr:rowOff>60494</xdr:rowOff>
    </xdr:to>
    <xdr:sp macro="" textlink="">
      <xdr:nvSpPr>
        <xdr:cNvPr id="467" name="楕円 466"/>
        <xdr:cNvSpPr/>
      </xdr:nvSpPr>
      <xdr:spPr>
        <a:xfrm>
          <a:off x="16129000" y="355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45271</xdr:rowOff>
    </xdr:from>
    <xdr:ext cx="736600" cy="259045"/>
    <xdr:sp macro="" textlink="">
      <xdr:nvSpPr>
        <xdr:cNvPr id="468" name="テキスト ボックス 467"/>
        <xdr:cNvSpPr txBox="1"/>
      </xdr:nvSpPr>
      <xdr:spPr>
        <a:xfrm>
          <a:off x="15798800" y="3645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108627</xdr:rowOff>
    </xdr:from>
    <xdr:to>
      <xdr:col>73</xdr:col>
      <xdr:colOff>44450</xdr:colOff>
      <xdr:row>21</xdr:row>
      <xdr:rowOff>38777</xdr:rowOff>
    </xdr:to>
    <xdr:sp macro="" textlink="">
      <xdr:nvSpPr>
        <xdr:cNvPr id="469" name="楕円 468"/>
        <xdr:cNvSpPr/>
      </xdr:nvSpPr>
      <xdr:spPr>
        <a:xfrm>
          <a:off x="15240000" y="35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23554</xdr:rowOff>
    </xdr:from>
    <xdr:ext cx="762000" cy="259045"/>
    <xdr:sp macro="" textlink="">
      <xdr:nvSpPr>
        <xdr:cNvPr id="470" name="テキスト ボックス 469"/>
        <xdr:cNvSpPr txBox="1"/>
      </xdr:nvSpPr>
      <xdr:spPr>
        <a:xfrm>
          <a:off x="14909800" y="36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120819</xdr:rowOff>
    </xdr:from>
    <xdr:to>
      <xdr:col>68</xdr:col>
      <xdr:colOff>203200</xdr:colOff>
      <xdr:row>20</xdr:row>
      <xdr:rowOff>50969</xdr:rowOff>
    </xdr:to>
    <xdr:sp macro="" textlink="">
      <xdr:nvSpPr>
        <xdr:cNvPr id="471" name="楕円 470"/>
        <xdr:cNvSpPr/>
      </xdr:nvSpPr>
      <xdr:spPr>
        <a:xfrm>
          <a:off x="14351000" y="33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35746</xdr:rowOff>
    </xdr:from>
    <xdr:ext cx="762000" cy="259045"/>
    <xdr:sp macro="" textlink="">
      <xdr:nvSpPr>
        <xdr:cNvPr id="472" name="テキスト ボックス 471"/>
        <xdr:cNvSpPr txBox="1"/>
      </xdr:nvSpPr>
      <xdr:spPr>
        <a:xfrm>
          <a:off x="14020800" y="346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73" name="楕円 472"/>
        <xdr:cNvSpPr/>
      </xdr:nvSpPr>
      <xdr:spPr>
        <a:xfrm>
          <a:off x="13462000" y="33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147676</xdr:rowOff>
    </xdr:from>
    <xdr:ext cx="762000" cy="259045"/>
    <xdr:sp macro="" textlink="">
      <xdr:nvSpPr>
        <xdr:cNvPr id="474" name="テキスト ボックス 473"/>
        <xdr:cNvSpPr txBox="1"/>
      </xdr:nvSpPr>
      <xdr:spPr>
        <a:xfrm>
          <a:off x="13131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42,523
42,305
192.74
21,768,575
20,527,931
836,350
12,748,909
23,657,521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普通交付税等の経常一般財源は大幅に減少しているが、「定員適正化計画」に基づく職員数抑制効果により、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年度比同水準を維持しているものの、類似団体平均からは未だ</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年度からの会計年度任用職員制度施行後は大幅な増加も想定される。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今後は、「阿賀野市総合計画」での事業遂行と連動し、事務量の的確な把握を行い人員配分の最適化へも取り組むことで、比率の抑制に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つな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げたい。</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22225</xdr:rowOff>
    </xdr:from>
    <xdr:to>
      <xdr:col>24</xdr:col>
      <xdr:colOff>25400</xdr:colOff>
      <xdr:row>36</xdr:row>
      <xdr:rowOff>41275</xdr:rowOff>
    </xdr:to>
    <xdr:cxnSp macro="">
      <xdr:nvCxnSpPr>
        <xdr:cNvPr id="70" name="直線コネクタ 69"/>
        <xdr:cNvCxnSpPr/>
      </xdr:nvCxnSpPr>
      <xdr:spPr>
        <a:xfrm flipV="1">
          <a:off x="3987800" y="61944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762000" cy="259045"/>
    <xdr:sp macro="" textlink="">
      <xdr:nvSpPr>
        <xdr:cNvPr id="71" name="人件費平均値テキスト"/>
        <xdr:cNvSpPr txBox="1"/>
      </xdr:nvSpPr>
      <xdr:spPr>
        <a:xfrm>
          <a:off x="4914900" y="584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41275</xdr:rowOff>
    </xdr:from>
    <xdr:to>
      <xdr:col>19</xdr:col>
      <xdr:colOff>187325</xdr:colOff>
      <xdr:row>36</xdr:row>
      <xdr:rowOff>41275</xdr:rowOff>
    </xdr:to>
    <xdr:cxnSp macro="">
      <xdr:nvCxnSpPr>
        <xdr:cNvPr id="73" name="直線コネクタ 72"/>
        <xdr:cNvCxnSpPr/>
      </xdr:nvCxnSpPr>
      <xdr:spPr>
        <a:xfrm>
          <a:off x="3098800" y="6213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5" name="テキスト ボックス 74"/>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41275</xdr:rowOff>
    </xdr:from>
    <xdr:to>
      <xdr:col>15</xdr:col>
      <xdr:colOff>98425</xdr:colOff>
      <xdr:row>36</xdr:row>
      <xdr:rowOff>41275</xdr:rowOff>
    </xdr:to>
    <xdr:cxnSp macro="">
      <xdr:nvCxnSpPr>
        <xdr:cNvPr id="76" name="直線コネクタ 75"/>
        <xdr:cNvCxnSpPr/>
      </xdr:nvCxnSpPr>
      <xdr:spPr>
        <a:xfrm>
          <a:off x="2209800" y="6213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41275</xdr:rowOff>
    </xdr:from>
    <xdr:to>
      <xdr:col>11</xdr:col>
      <xdr:colOff>9525</xdr:colOff>
      <xdr:row>36</xdr:row>
      <xdr:rowOff>60325</xdr:rowOff>
    </xdr:to>
    <xdr:cxnSp macro="">
      <xdr:nvCxnSpPr>
        <xdr:cNvPr id="79" name="直線コネクタ 78"/>
        <xdr:cNvCxnSpPr/>
      </xdr:nvCxnSpPr>
      <xdr:spPr>
        <a:xfrm flipV="1">
          <a:off x="1320800" y="6213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83202</xdr:rowOff>
    </xdr:from>
    <xdr:ext cx="762000" cy="259045"/>
    <xdr:sp macro="" textlink="">
      <xdr:nvSpPr>
        <xdr:cNvPr id="81" name="テキスト ボックス 80"/>
        <xdr:cNvSpPr txBox="1"/>
      </xdr:nvSpPr>
      <xdr:spPr>
        <a:xfrm>
          <a:off x="18288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83" name="テキスト ボックス 82"/>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142875</xdr:rowOff>
    </xdr:from>
    <xdr:to>
      <xdr:col>24</xdr:col>
      <xdr:colOff>76200</xdr:colOff>
      <xdr:row>36</xdr:row>
      <xdr:rowOff>73025</xdr:rowOff>
    </xdr:to>
    <xdr:sp macro="" textlink="">
      <xdr:nvSpPr>
        <xdr:cNvPr id="89" name="楕円 88"/>
        <xdr:cNvSpPr/>
      </xdr:nvSpPr>
      <xdr:spPr>
        <a:xfrm>
          <a:off x="47752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114952</xdr:rowOff>
    </xdr:from>
    <xdr:ext cx="762000" cy="259045"/>
    <xdr:sp macro="" textlink="">
      <xdr:nvSpPr>
        <xdr:cNvPr id="90" name="人件費該当値テキスト"/>
        <xdr:cNvSpPr txBox="1"/>
      </xdr:nvSpPr>
      <xdr:spPr>
        <a:xfrm>
          <a:off x="4914900" y="611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161925</xdr:rowOff>
    </xdr:from>
    <xdr:to>
      <xdr:col>20</xdr:col>
      <xdr:colOff>38100</xdr:colOff>
      <xdr:row>36</xdr:row>
      <xdr:rowOff>92075</xdr:rowOff>
    </xdr:to>
    <xdr:sp macro="" textlink="">
      <xdr:nvSpPr>
        <xdr:cNvPr id="91" name="楕円 90"/>
        <xdr:cNvSpPr/>
      </xdr:nvSpPr>
      <xdr:spPr>
        <a:xfrm>
          <a:off x="3937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76852</xdr:rowOff>
    </xdr:from>
    <xdr:ext cx="736600" cy="259045"/>
    <xdr:sp macro="" textlink="">
      <xdr:nvSpPr>
        <xdr:cNvPr id="92" name="テキスト ボックス 91"/>
        <xdr:cNvSpPr txBox="1"/>
      </xdr:nvSpPr>
      <xdr:spPr>
        <a:xfrm>
          <a:off x="3606800" y="624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161925</xdr:rowOff>
    </xdr:from>
    <xdr:to>
      <xdr:col>15</xdr:col>
      <xdr:colOff>149225</xdr:colOff>
      <xdr:row>36</xdr:row>
      <xdr:rowOff>92075</xdr:rowOff>
    </xdr:to>
    <xdr:sp macro="" textlink="">
      <xdr:nvSpPr>
        <xdr:cNvPr id="93" name="楕円 92"/>
        <xdr:cNvSpPr/>
      </xdr:nvSpPr>
      <xdr:spPr>
        <a:xfrm>
          <a:off x="3048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76852</xdr:rowOff>
    </xdr:from>
    <xdr:ext cx="762000" cy="259045"/>
    <xdr:sp macro="" textlink="">
      <xdr:nvSpPr>
        <xdr:cNvPr id="94" name="テキスト ボックス 93"/>
        <xdr:cNvSpPr txBox="1"/>
      </xdr:nvSpPr>
      <xdr:spPr>
        <a:xfrm>
          <a:off x="2717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161925</xdr:rowOff>
    </xdr:from>
    <xdr:to>
      <xdr:col>11</xdr:col>
      <xdr:colOff>60325</xdr:colOff>
      <xdr:row>36</xdr:row>
      <xdr:rowOff>92075</xdr:rowOff>
    </xdr:to>
    <xdr:sp macro="" textlink="">
      <xdr:nvSpPr>
        <xdr:cNvPr id="95" name="楕円 94"/>
        <xdr:cNvSpPr/>
      </xdr:nvSpPr>
      <xdr:spPr>
        <a:xfrm>
          <a:off x="2159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76852</xdr:rowOff>
    </xdr:from>
    <xdr:ext cx="762000" cy="259045"/>
    <xdr:sp macro="" textlink="">
      <xdr:nvSpPr>
        <xdr:cNvPr id="96" name="テキスト ボックス 95"/>
        <xdr:cNvSpPr txBox="1"/>
      </xdr:nvSpPr>
      <xdr:spPr>
        <a:xfrm>
          <a:off x="1828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xdr:rowOff>
    </xdr:from>
    <xdr:to>
      <xdr:col>6</xdr:col>
      <xdr:colOff>171450</xdr:colOff>
      <xdr:row>36</xdr:row>
      <xdr:rowOff>111125</xdr:rowOff>
    </xdr:to>
    <xdr:sp macro="" textlink="">
      <xdr:nvSpPr>
        <xdr:cNvPr id="97" name="楕円 96"/>
        <xdr:cNvSpPr/>
      </xdr:nvSpPr>
      <xdr:spPr>
        <a:xfrm>
          <a:off x="12700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95902</xdr:rowOff>
    </xdr:from>
    <xdr:ext cx="762000" cy="259045"/>
    <xdr:sp macro="" textlink="">
      <xdr:nvSpPr>
        <xdr:cNvPr id="98" name="テキスト ボックス 97"/>
        <xdr:cNvSpPr txBox="1"/>
      </xdr:nvSpPr>
      <xdr:spPr>
        <a:xfrm>
          <a:off x="939800" y="626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ポイント増で類似団体とほぼ同水準で推移する。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物件費は予算段階で徹底した抑制を行うことで現状水準を維持しているが、賃金を除く物件費自体は相対的に少額であり、大幅な指標の改善に働かない状況にある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年度の会計年度任用職員制度施行後は、賃金が皆減となるため、物件費の減少が見込まれる。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76200</xdr:rowOff>
    </xdr:from>
    <xdr:to>
      <xdr:col>82</xdr:col>
      <xdr:colOff>107950</xdr:colOff>
      <xdr:row>18</xdr:row>
      <xdr:rowOff>165100</xdr:rowOff>
    </xdr:to>
    <xdr:cxnSp macro="">
      <xdr:nvCxnSpPr>
        <xdr:cNvPr id="131" name="直線コネクタ 130"/>
        <xdr:cNvCxnSpPr/>
      </xdr:nvCxnSpPr>
      <xdr:spPr>
        <a:xfrm>
          <a:off x="15671800" y="3162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118127</xdr:rowOff>
    </xdr:from>
    <xdr:ext cx="762000" cy="259045"/>
    <xdr:sp macro="" textlink="">
      <xdr:nvSpPr>
        <xdr:cNvPr id="132"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38100</xdr:rowOff>
    </xdr:from>
    <xdr:to>
      <xdr:col>78</xdr:col>
      <xdr:colOff>69850</xdr:colOff>
      <xdr:row>18</xdr:row>
      <xdr:rowOff>76200</xdr:rowOff>
    </xdr:to>
    <xdr:cxnSp macro="">
      <xdr:nvCxnSpPr>
        <xdr:cNvPr id="134" name="直線コネクタ 133"/>
        <xdr:cNvCxnSpPr/>
      </xdr:nvCxnSpPr>
      <xdr:spPr>
        <a:xfrm>
          <a:off x="14782800" y="312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6" name="テキスト ボックス 135"/>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38100</xdr:rowOff>
    </xdr:from>
    <xdr:to>
      <xdr:col>73</xdr:col>
      <xdr:colOff>180975</xdr:colOff>
      <xdr:row>18</xdr:row>
      <xdr:rowOff>63500</xdr:rowOff>
    </xdr:to>
    <xdr:cxnSp macro="">
      <xdr:nvCxnSpPr>
        <xdr:cNvPr id="137" name="直線コネクタ 136"/>
        <xdr:cNvCxnSpPr/>
      </xdr:nvCxnSpPr>
      <xdr:spPr>
        <a:xfrm flipV="1">
          <a:off x="13893800" y="312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63500</xdr:rowOff>
    </xdr:to>
    <xdr:cxnSp macro="">
      <xdr:nvCxnSpPr>
        <xdr:cNvPr id="140" name="直線コネクタ 139"/>
        <xdr:cNvCxnSpPr/>
      </xdr:nvCxnSpPr>
      <xdr:spPr>
        <a:xfrm>
          <a:off x="13004800" y="3060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50" name="楕円 149"/>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51"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25400</xdr:rowOff>
    </xdr:from>
    <xdr:to>
      <xdr:col>78</xdr:col>
      <xdr:colOff>120650</xdr:colOff>
      <xdr:row>18</xdr:row>
      <xdr:rowOff>127000</xdr:rowOff>
    </xdr:to>
    <xdr:sp macro="" textlink="">
      <xdr:nvSpPr>
        <xdr:cNvPr id="152" name="楕円 151"/>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137177</xdr:rowOff>
    </xdr:from>
    <xdr:ext cx="736600" cy="259045"/>
    <xdr:sp macro="" textlink="">
      <xdr:nvSpPr>
        <xdr:cNvPr id="153" name="テキスト ボックス 152"/>
        <xdr:cNvSpPr txBox="1"/>
      </xdr:nvSpPr>
      <xdr:spPr>
        <a:xfrm>
          <a:off x="15290800" y="288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158750</xdr:rowOff>
    </xdr:from>
    <xdr:to>
      <xdr:col>74</xdr:col>
      <xdr:colOff>31750</xdr:colOff>
      <xdr:row>18</xdr:row>
      <xdr:rowOff>88900</xdr:rowOff>
    </xdr:to>
    <xdr:sp macro="" textlink="">
      <xdr:nvSpPr>
        <xdr:cNvPr id="154" name="楕円 153"/>
        <xdr:cNvSpPr/>
      </xdr:nvSpPr>
      <xdr:spPr>
        <a:xfrm>
          <a:off x="1473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73677</xdr:rowOff>
    </xdr:from>
    <xdr:ext cx="762000" cy="259045"/>
    <xdr:sp macro="" textlink="">
      <xdr:nvSpPr>
        <xdr:cNvPr id="155" name="テキスト ボックス 154"/>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xdr:rowOff>
    </xdr:from>
    <xdr:to>
      <xdr:col>69</xdr:col>
      <xdr:colOff>142875</xdr:colOff>
      <xdr:row>18</xdr:row>
      <xdr:rowOff>114300</xdr:rowOff>
    </xdr:to>
    <xdr:sp macro="" textlink="">
      <xdr:nvSpPr>
        <xdr:cNvPr id="156" name="楕円 155"/>
        <xdr:cNvSpPr/>
      </xdr:nvSpPr>
      <xdr:spPr>
        <a:xfrm>
          <a:off x="13843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99077</xdr:rowOff>
    </xdr:from>
    <xdr:ext cx="762000" cy="259045"/>
    <xdr:sp macro="" textlink="">
      <xdr:nvSpPr>
        <xdr:cNvPr id="157" name="テキスト ボックス 156"/>
        <xdr:cNvSpPr txBox="1"/>
      </xdr:nvSpPr>
      <xdr:spPr>
        <a:xfrm>
          <a:off x="13512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8" name="楕円 157"/>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59" name="テキスト ボックス 158"/>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っている。減少の要因は経常経費としての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施設型給付費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の減である（△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児童福祉では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幼児教育・保育無償化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など国の制度改正等で増加を見込むため、積極的な受診勧奨や「介護保険計画」に基づく介護予防活動等により高齢者及び障害福祉分野での抑制を図りながら、類似団体平均までの引き下げを目指したい。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146050</xdr:rowOff>
    </xdr:to>
    <xdr:cxnSp macro="">
      <xdr:nvCxnSpPr>
        <xdr:cNvPr id="192" name="直線コネクタ 191"/>
        <xdr:cNvCxnSpPr/>
      </xdr:nvCxnSpPr>
      <xdr:spPr>
        <a:xfrm flipV="1">
          <a:off x="3987800" y="9690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146050</xdr:rowOff>
    </xdr:to>
    <xdr:cxnSp macro="">
      <xdr:nvCxnSpPr>
        <xdr:cNvPr id="195" name="直線コネクタ 194"/>
        <xdr:cNvCxnSpPr/>
      </xdr:nvCxnSpPr>
      <xdr:spPr>
        <a:xfrm>
          <a:off x="3098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7" name="テキスト ボックス 19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107950</xdr:rowOff>
    </xdr:to>
    <xdr:cxnSp macro="">
      <xdr:nvCxnSpPr>
        <xdr:cNvPr id="198" name="直線コネクタ 197"/>
        <xdr:cNvCxnSpPr/>
      </xdr:nvCxnSpPr>
      <xdr:spPr>
        <a:xfrm>
          <a:off x="2209800" y="9537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0" name="テキスト ボックス 19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107950</xdr:rowOff>
    </xdr:to>
    <xdr:cxnSp macro="">
      <xdr:nvCxnSpPr>
        <xdr:cNvPr id="201" name="直線コネクタ 200"/>
        <xdr:cNvCxnSpPr/>
      </xdr:nvCxnSpPr>
      <xdr:spPr>
        <a:xfrm>
          <a:off x="1320800" y="9404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3" name="テキスト ボックス 202"/>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5" name="テキスト ボックス 20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1" name="楕円 21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2"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13" name="楕円 212"/>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14" name="テキスト ボックス 213"/>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5" name="楕円 214"/>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16" name="テキスト ボックス 215"/>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7" name="楕円 21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8" name="テキスト ボックス 217"/>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9" name="楕円 218"/>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10177</xdr:rowOff>
    </xdr:from>
    <xdr:ext cx="762000" cy="259045"/>
    <xdr:sp macro="" textlink="">
      <xdr:nvSpPr>
        <xdr:cNvPr id="220" name="テキスト ボックス 219"/>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減少の要因は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下水道事業の償還金への繰出金が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が挙げられる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しかしながら、現在も下水道の整備中であり、償還金の増加が見込まれる。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年度より企業会計に移行する下水道事業では、経営改善による繰出金の削減等の検討も視野に入れ、水準の回復を図りたい。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8890</xdr:rowOff>
    </xdr:to>
    <xdr:cxnSp macro="">
      <xdr:nvCxnSpPr>
        <xdr:cNvPr id="253" name="直線コネクタ 252"/>
        <xdr:cNvCxnSpPr/>
      </xdr:nvCxnSpPr>
      <xdr:spPr>
        <a:xfrm flipV="1">
          <a:off x="15671800" y="10109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8890</xdr:rowOff>
    </xdr:to>
    <xdr:cxnSp macro="">
      <xdr:nvCxnSpPr>
        <xdr:cNvPr id="256" name="直線コネクタ 255"/>
        <xdr:cNvCxnSpPr/>
      </xdr:nvCxnSpPr>
      <xdr:spPr>
        <a:xfrm>
          <a:off x="14782800" y="10071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127000</xdr:rowOff>
    </xdr:to>
    <xdr:cxnSp macro="">
      <xdr:nvCxnSpPr>
        <xdr:cNvPr id="259" name="直線コネクタ 258"/>
        <xdr:cNvCxnSpPr/>
      </xdr:nvCxnSpPr>
      <xdr:spPr>
        <a:xfrm>
          <a:off x="13893800" y="997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58</xdr:row>
      <xdr:rowOff>35560</xdr:rowOff>
    </xdr:to>
    <xdr:cxnSp macro="">
      <xdr:nvCxnSpPr>
        <xdr:cNvPr id="262" name="直線コネクタ 261"/>
        <xdr:cNvCxnSpPr/>
      </xdr:nvCxnSpPr>
      <xdr:spPr>
        <a:xfrm>
          <a:off x="13004800" y="97739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2" name="楕円 271"/>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3"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74" name="楕円 273"/>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75" name="テキスト ボックス 274"/>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6" name="楕円 275"/>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7" name="テキスト ボックス 276"/>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8" name="楕円 277"/>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9" name="テキスト ボックス 278"/>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80" name="楕円 279"/>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81" name="テキスト ボックス 280"/>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ポイント減で堅調な水準である。減少要因としては、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医療情報システム機器更新終了に伴う病院事業会計繰出金（負担金）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百万円）が挙げられる。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単独補助金については、「補助金ガイドライン」</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月改定）</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により年度毎に事業効果の検証を行い、真に効果のある補助であるか関係団体と協議しながら補助事業の経常化の解消に努めたい。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77470</xdr:rowOff>
    </xdr:to>
    <xdr:cxnSp macro="">
      <xdr:nvCxnSpPr>
        <xdr:cNvPr id="313" name="直線コネクタ 312"/>
        <xdr:cNvCxnSpPr/>
      </xdr:nvCxnSpPr>
      <xdr:spPr>
        <a:xfrm flipV="1">
          <a:off x="15671800" y="6002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33037</xdr:rowOff>
    </xdr:from>
    <xdr:ext cx="762000" cy="259045"/>
    <xdr:sp macro="" textlink="">
      <xdr:nvSpPr>
        <xdr:cNvPr id="314" name="補助費等平均値テキスト"/>
        <xdr:cNvSpPr txBox="1"/>
      </xdr:nvSpPr>
      <xdr:spPr>
        <a:xfrm>
          <a:off x="16598900" y="654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77470</xdr:rowOff>
    </xdr:from>
    <xdr:to>
      <xdr:col>78</xdr:col>
      <xdr:colOff>69850</xdr:colOff>
      <xdr:row>35</xdr:row>
      <xdr:rowOff>153670</xdr:rowOff>
    </xdr:to>
    <xdr:cxnSp macro="">
      <xdr:nvCxnSpPr>
        <xdr:cNvPr id="316" name="直線コネクタ 315"/>
        <xdr:cNvCxnSpPr/>
      </xdr:nvCxnSpPr>
      <xdr:spPr>
        <a:xfrm flipV="1">
          <a:off x="14782800" y="607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18" name="テキスト ボックス 317"/>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153670</xdr:rowOff>
    </xdr:to>
    <xdr:cxnSp macro="">
      <xdr:nvCxnSpPr>
        <xdr:cNvPr id="319" name="直線コネクタ 318"/>
        <xdr:cNvCxnSpPr/>
      </xdr:nvCxnSpPr>
      <xdr:spPr>
        <a:xfrm>
          <a:off x="13893800" y="609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21" name="テキスト ボックス 320"/>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36</xdr:row>
      <xdr:rowOff>12700</xdr:rowOff>
    </xdr:to>
    <xdr:cxnSp macro="">
      <xdr:nvCxnSpPr>
        <xdr:cNvPr id="322" name="直線コネクタ 321"/>
        <xdr:cNvCxnSpPr/>
      </xdr:nvCxnSpPr>
      <xdr:spPr>
        <a:xfrm flipV="1">
          <a:off x="13004800" y="6093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4" name="テキスト ボックス 323"/>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26" name="テキスト ボックス 325"/>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2" name="楕円 331"/>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30497</xdr:rowOff>
    </xdr:from>
    <xdr:ext cx="762000" cy="259045"/>
    <xdr:sp macro="" textlink="">
      <xdr:nvSpPr>
        <xdr:cNvPr id="333" name="補助費等該当値テキスト"/>
        <xdr:cNvSpPr txBox="1"/>
      </xdr:nvSpPr>
      <xdr:spPr>
        <a:xfrm>
          <a:off x="16598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34" name="楕円 333"/>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138447</xdr:rowOff>
    </xdr:from>
    <xdr:ext cx="736600" cy="259045"/>
    <xdr:sp macro="" textlink="">
      <xdr:nvSpPr>
        <xdr:cNvPr id="335" name="テキスト ボックス 334"/>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102870</xdr:rowOff>
    </xdr:from>
    <xdr:to>
      <xdr:col>74</xdr:col>
      <xdr:colOff>31750</xdr:colOff>
      <xdr:row>36</xdr:row>
      <xdr:rowOff>33020</xdr:rowOff>
    </xdr:to>
    <xdr:sp macro="" textlink="">
      <xdr:nvSpPr>
        <xdr:cNvPr id="336" name="楕円 335"/>
        <xdr:cNvSpPr/>
      </xdr:nvSpPr>
      <xdr:spPr>
        <a:xfrm>
          <a:off x="14732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37" name="テキスト ボックス 336"/>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8" name="楕円 337"/>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9" name="テキスト ボックス 338"/>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40" name="楕円 339"/>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41" name="テキスト ボックス 340"/>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年度から「公債費負担適正化計画」に基づき、起債の抑制と繰上償還を行った成果で一定の水準を堅持しており、今年度は類似団体平均値を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ただし、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令和元年度以降は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学校施設耐震化や新病院建設事業での借入金の元金償還据置が終了するため、若干の増加が想定される。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今後は、新規借入の抑制を図り、計画的で堅実な事業展開を行い現状水準の堅持に努めたい。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26415</xdr:rowOff>
    </xdr:to>
    <xdr:cxnSp macro="">
      <xdr:nvCxnSpPr>
        <xdr:cNvPr id="371" name="直線コネクタ 370"/>
        <xdr:cNvCxnSpPr/>
      </xdr:nvCxnSpPr>
      <xdr:spPr>
        <a:xfrm flipV="1">
          <a:off x="3987800" y="133675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72"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90424</xdr:rowOff>
    </xdr:to>
    <xdr:cxnSp macro="">
      <xdr:nvCxnSpPr>
        <xdr:cNvPr id="374" name="直線コネクタ 373"/>
        <xdr:cNvCxnSpPr/>
      </xdr:nvCxnSpPr>
      <xdr:spPr>
        <a:xfrm flipV="1">
          <a:off x="3098800" y="133995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6" name="テキスト ボックス 375"/>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117856</xdr:rowOff>
    </xdr:to>
    <xdr:cxnSp macro="">
      <xdr:nvCxnSpPr>
        <xdr:cNvPr id="377" name="直線コネクタ 376"/>
        <xdr:cNvCxnSpPr/>
      </xdr:nvCxnSpPr>
      <xdr:spPr>
        <a:xfrm flipV="1">
          <a:off x="2209800" y="13463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79" name="テキスト ボックス 378"/>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78</xdr:row>
      <xdr:rowOff>136144</xdr:rowOff>
    </xdr:to>
    <xdr:cxnSp macro="">
      <xdr:nvCxnSpPr>
        <xdr:cNvPr id="380" name="直線コネクタ 379"/>
        <xdr:cNvCxnSpPr/>
      </xdr:nvCxnSpPr>
      <xdr:spPr>
        <a:xfrm flipV="1">
          <a:off x="1320800" y="13490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82" name="テキスト ボックス 381"/>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84" name="テキスト ボックス 383"/>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90" name="楕円 389"/>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131590</xdr:rowOff>
    </xdr:from>
    <xdr:ext cx="762000" cy="259045"/>
    <xdr:sp macro="" textlink="">
      <xdr:nvSpPr>
        <xdr:cNvPr id="391" name="公債費該当値テキスト"/>
        <xdr:cNvSpPr txBox="1"/>
      </xdr:nvSpPr>
      <xdr:spPr>
        <a:xfrm>
          <a:off x="4914900" y="131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92" name="楕円 391"/>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87392</xdr:rowOff>
    </xdr:from>
    <xdr:ext cx="736600" cy="259045"/>
    <xdr:sp macro="" textlink="">
      <xdr:nvSpPr>
        <xdr:cNvPr id="393" name="テキスト ボックス 392"/>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39624</xdr:rowOff>
    </xdr:from>
    <xdr:to>
      <xdr:col>15</xdr:col>
      <xdr:colOff>149225</xdr:colOff>
      <xdr:row>78</xdr:row>
      <xdr:rowOff>141224</xdr:rowOff>
    </xdr:to>
    <xdr:sp macro="" textlink="">
      <xdr:nvSpPr>
        <xdr:cNvPr id="394" name="楕円 393"/>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126001</xdr:rowOff>
    </xdr:from>
    <xdr:ext cx="762000" cy="259045"/>
    <xdr:sp macro="" textlink="">
      <xdr:nvSpPr>
        <xdr:cNvPr id="395" name="テキスト ボックス 394"/>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96" name="楕円 395"/>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97" name="テキスト ボックス 396"/>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85344</xdr:rowOff>
    </xdr:from>
    <xdr:to>
      <xdr:col>6</xdr:col>
      <xdr:colOff>171450</xdr:colOff>
      <xdr:row>79</xdr:row>
      <xdr:rowOff>15494</xdr:rowOff>
    </xdr:to>
    <xdr:sp macro="" textlink="">
      <xdr:nvSpPr>
        <xdr:cNvPr id="398" name="楕円 397"/>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271</xdr:rowOff>
    </xdr:from>
    <xdr:ext cx="762000" cy="259045"/>
    <xdr:sp macro="" textlink="">
      <xdr:nvSpPr>
        <xdr:cNvPr id="399" name="テキスト ボックス 398"/>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普通交付税の段階的縮減（△</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百万円）があったものの、税収の増（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百万円）や経常的事業費の圧縮（経常経費充当一財△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減となり、類似団体平均を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予算の物件費抑制や「公共施設等総合管理計画」に基づく施設再編、運営のアウトソーシングによる経常経費抑制と合わせて、経済活性化や人口減対策事業の遂行で税収等の経常一般財源を確保するなど、両側面から比率の低下を図り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108713</xdr:rowOff>
    </xdr:to>
    <xdr:cxnSp macro="">
      <xdr:nvCxnSpPr>
        <xdr:cNvPr id="430" name="直線コネクタ 429"/>
        <xdr:cNvCxnSpPr/>
      </xdr:nvCxnSpPr>
      <xdr:spPr>
        <a:xfrm flipV="1">
          <a:off x="15671800" y="130931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31"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76</xdr:row>
      <xdr:rowOff>108713</xdr:rowOff>
    </xdr:to>
    <xdr:cxnSp macro="">
      <xdr:nvCxnSpPr>
        <xdr:cNvPr id="433" name="直線コネクタ 432"/>
        <xdr:cNvCxnSpPr/>
      </xdr:nvCxnSpPr>
      <xdr:spPr>
        <a:xfrm>
          <a:off x="14782800" y="13129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5" name="テキスト ボックス 434"/>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99568</xdr:rowOff>
    </xdr:to>
    <xdr:cxnSp macro="">
      <xdr:nvCxnSpPr>
        <xdr:cNvPr id="436" name="直線コネクタ 435"/>
        <xdr:cNvCxnSpPr/>
      </xdr:nvCxnSpPr>
      <xdr:spPr>
        <a:xfrm>
          <a:off x="13893800" y="130063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8" name="テキスト ボックス 437"/>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147574</xdr:rowOff>
    </xdr:to>
    <xdr:cxnSp macro="">
      <xdr:nvCxnSpPr>
        <xdr:cNvPr id="439" name="直線コネクタ 438"/>
        <xdr:cNvCxnSpPr/>
      </xdr:nvCxnSpPr>
      <xdr:spPr>
        <a:xfrm>
          <a:off x="13004800" y="128828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1" name="テキスト ボックス 440"/>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43" name="テキスト ボックス 442"/>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9" name="楕円 448"/>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50"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51" name="楕円 450"/>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144290</xdr:rowOff>
    </xdr:from>
    <xdr:ext cx="736600" cy="259045"/>
    <xdr:sp macro="" textlink="">
      <xdr:nvSpPr>
        <xdr:cNvPr id="452" name="テキスト ボックス 451"/>
        <xdr:cNvSpPr txBox="1"/>
      </xdr:nvSpPr>
      <xdr:spPr>
        <a:xfrm>
          <a:off x="15290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53" name="楕円 452"/>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54" name="テキスト ボックス 453"/>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5" name="楕円 454"/>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11701</xdr:rowOff>
    </xdr:from>
    <xdr:ext cx="762000" cy="259045"/>
    <xdr:sp macro="" textlink="">
      <xdr:nvSpPr>
        <xdr:cNvPr id="456" name="テキスト ボックス 455"/>
        <xdr:cNvSpPr txBox="1"/>
      </xdr:nvSpPr>
      <xdr:spPr>
        <a:xfrm>
          <a:off x="13512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7" name="楕円 456"/>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58" name="テキスト ボックス 457"/>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140926</xdr:rowOff>
    </xdr:from>
    <xdr:to>
      <xdr:col>29</xdr:col>
      <xdr:colOff>127000</xdr:colOff>
      <xdr:row>17</xdr:row>
      <xdr:rowOff>147707</xdr:rowOff>
    </xdr:to>
    <xdr:cxnSp macro="">
      <xdr:nvCxnSpPr>
        <xdr:cNvPr id="50" name="直線コネクタ 49"/>
        <xdr:cNvCxnSpPr/>
      </xdr:nvCxnSpPr>
      <xdr:spPr bwMode="auto">
        <a:xfrm flipV="1">
          <a:off x="5003800" y="3103201"/>
          <a:ext cx="647700" cy="6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14984</xdr:rowOff>
    </xdr:from>
    <xdr:ext cx="762000" cy="259045"/>
    <xdr:sp macro="" textlink="">
      <xdr:nvSpPr>
        <xdr:cNvPr id="51" name="人口1人当たり決算額の推移平均値テキスト130"/>
        <xdr:cNvSpPr txBox="1"/>
      </xdr:nvSpPr>
      <xdr:spPr>
        <a:xfrm>
          <a:off x="5740400" y="263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147707</xdr:rowOff>
    </xdr:from>
    <xdr:to>
      <xdr:col>26</xdr:col>
      <xdr:colOff>50800</xdr:colOff>
      <xdr:row>17</xdr:row>
      <xdr:rowOff>160452</xdr:rowOff>
    </xdr:to>
    <xdr:cxnSp macro="">
      <xdr:nvCxnSpPr>
        <xdr:cNvPr id="53" name="直線コネクタ 52"/>
        <xdr:cNvCxnSpPr/>
      </xdr:nvCxnSpPr>
      <xdr:spPr bwMode="auto">
        <a:xfrm flipV="1">
          <a:off x="4305300" y="3109982"/>
          <a:ext cx="698500" cy="12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137285</xdr:rowOff>
    </xdr:from>
    <xdr:ext cx="736600" cy="259045"/>
    <xdr:sp macro="" textlink="">
      <xdr:nvSpPr>
        <xdr:cNvPr id="55" name="テキスト ボックス 54"/>
        <xdr:cNvSpPr txBox="1"/>
      </xdr:nvSpPr>
      <xdr:spPr>
        <a:xfrm>
          <a:off x="4622800" y="258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132105</xdr:rowOff>
    </xdr:from>
    <xdr:to>
      <xdr:col>22</xdr:col>
      <xdr:colOff>114300</xdr:colOff>
      <xdr:row>17</xdr:row>
      <xdr:rowOff>160452</xdr:rowOff>
    </xdr:to>
    <xdr:cxnSp macro="">
      <xdr:nvCxnSpPr>
        <xdr:cNvPr id="56" name="直線コネクタ 55"/>
        <xdr:cNvCxnSpPr/>
      </xdr:nvCxnSpPr>
      <xdr:spPr bwMode="auto">
        <a:xfrm>
          <a:off x="3606800" y="3094380"/>
          <a:ext cx="698500" cy="2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131303</xdr:rowOff>
    </xdr:from>
    <xdr:ext cx="762000" cy="259045"/>
    <xdr:sp macro="" textlink="">
      <xdr:nvSpPr>
        <xdr:cNvPr id="58" name="テキスト ボックス 57"/>
        <xdr:cNvSpPr txBox="1"/>
      </xdr:nvSpPr>
      <xdr:spPr>
        <a:xfrm>
          <a:off x="3924300" y="257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132105</xdr:rowOff>
    </xdr:from>
    <xdr:to>
      <xdr:col>18</xdr:col>
      <xdr:colOff>177800</xdr:colOff>
      <xdr:row>17</xdr:row>
      <xdr:rowOff>145574</xdr:rowOff>
    </xdr:to>
    <xdr:cxnSp macro="">
      <xdr:nvCxnSpPr>
        <xdr:cNvPr id="59" name="直線コネクタ 58"/>
        <xdr:cNvCxnSpPr/>
      </xdr:nvCxnSpPr>
      <xdr:spPr bwMode="auto">
        <a:xfrm flipV="1">
          <a:off x="2908300" y="3094380"/>
          <a:ext cx="698500" cy="13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117130</xdr:rowOff>
    </xdr:from>
    <xdr:ext cx="762000" cy="259045"/>
    <xdr:sp macro="" textlink="">
      <xdr:nvSpPr>
        <xdr:cNvPr id="61" name="テキスト ボックス 60"/>
        <xdr:cNvSpPr txBox="1"/>
      </xdr:nvSpPr>
      <xdr:spPr>
        <a:xfrm>
          <a:off x="32258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14717</xdr:rowOff>
    </xdr:from>
    <xdr:ext cx="762000" cy="259045"/>
    <xdr:sp macro="" textlink="">
      <xdr:nvSpPr>
        <xdr:cNvPr id="63" name="テキスト ボックス 62"/>
        <xdr:cNvSpPr txBox="1"/>
      </xdr:nvSpPr>
      <xdr:spPr>
        <a:xfrm>
          <a:off x="2527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90126</xdr:rowOff>
    </xdr:from>
    <xdr:to>
      <xdr:col>29</xdr:col>
      <xdr:colOff>177800</xdr:colOff>
      <xdr:row>18</xdr:row>
      <xdr:rowOff>20276</xdr:rowOff>
    </xdr:to>
    <xdr:sp macro="" textlink="">
      <xdr:nvSpPr>
        <xdr:cNvPr id="69" name="楕円 68"/>
        <xdr:cNvSpPr/>
      </xdr:nvSpPr>
      <xdr:spPr bwMode="auto">
        <a:xfrm>
          <a:off x="5600700" y="305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62203</xdr:rowOff>
    </xdr:from>
    <xdr:ext cx="762000" cy="259045"/>
    <xdr:sp macro="" textlink="">
      <xdr:nvSpPr>
        <xdr:cNvPr id="70" name="人口1人当たり決算額の推移該当値テキスト130"/>
        <xdr:cNvSpPr txBox="1"/>
      </xdr:nvSpPr>
      <xdr:spPr>
        <a:xfrm>
          <a:off x="5740400" y="3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96907</xdr:rowOff>
    </xdr:from>
    <xdr:to>
      <xdr:col>26</xdr:col>
      <xdr:colOff>101600</xdr:colOff>
      <xdr:row>18</xdr:row>
      <xdr:rowOff>27057</xdr:rowOff>
    </xdr:to>
    <xdr:sp macro="" textlink="">
      <xdr:nvSpPr>
        <xdr:cNvPr id="71" name="楕円 70"/>
        <xdr:cNvSpPr/>
      </xdr:nvSpPr>
      <xdr:spPr bwMode="auto">
        <a:xfrm>
          <a:off x="4953000" y="3059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11834</xdr:rowOff>
    </xdr:from>
    <xdr:ext cx="736600" cy="259045"/>
    <xdr:sp macro="" textlink="">
      <xdr:nvSpPr>
        <xdr:cNvPr id="72" name="テキスト ボックス 71"/>
        <xdr:cNvSpPr txBox="1"/>
      </xdr:nvSpPr>
      <xdr:spPr>
        <a:xfrm>
          <a:off x="4622800" y="314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109652</xdr:rowOff>
    </xdr:from>
    <xdr:to>
      <xdr:col>22</xdr:col>
      <xdr:colOff>165100</xdr:colOff>
      <xdr:row>18</xdr:row>
      <xdr:rowOff>39802</xdr:rowOff>
    </xdr:to>
    <xdr:sp macro="" textlink="">
      <xdr:nvSpPr>
        <xdr:cNvPr id="73" name="楕円 72"/>
        <xdr:cNvSpPr/>
      </xdr:nvSpPr>
      <xdr:spPr bwMode="auto">
        <a:xfrm>
          <a:off x="4254500" y="307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24579</xdr:rowOff>
    </xdr:from>
    <xdr:ext cx="762000" cy="259045"/>
    <xdr:sp macro="" textlink="">
      <xdr:nvSpPr>
        <xdr:cNvPr id="74" name="テキスト ボックス 73"/>
        <xdr:cNvSpPr txBox="1"/>
      </xdr:nvSpPr>
      <xdr:spPr>
        <a:xfrm>
          <a:off x="3924300" y="315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81305</xdr:rowOff>
    </xdr:from>
    <xdr:to>
      <xdr:col>19</xdr:col>
      <xdr:colOff>38100</xdr:colOff>
      <xdr:row>18</xdr:row>
      <xdr:rowOff>11455</xdr:rowOff>
    </xdr:to>
    <xdr:sp macro="" textlink="">
      <xdr:nvSpPr>
        <xdr:cNvPr id="75" name="楕円 74"/>
        <xdr:cNvSpPr/>
      </xdr:nvSpPr>
      <xdr:spPr bwMode="auto">
        <a:xfrm>
          <a:off x="3556000" y="3043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167682</xdr:rowOff>
    </xdr:from>
    <xdr:ext cx="762000" cy="259045"/>
    <xdr:sp macro="" textlink="">
      <xdr:nvSpPr>
        <xdr:cNvPr id="76" name="テキスト ボックス 75"/>
        <xdr:cNvSpPr txBox="1"/>
      </xdr:nvSpPr>
      <xdr:spPr>
        <a:xfrm>
          <a:off x="3225800" y="312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94774</xdr:rowOff>
    </xdr:from>
    <xdr:to>
      <xdr:col>15</xdr:col>
      <xdr:colOff>101600</xdr:colOff>
      <xdr:row>18</xdr:row>
      <xdr:rowOff>24924</xdr:rowOff>
    </xdr:to>
    <xdr:sp macro="" textlink="">
      <xdr:nvSpPr>
        <xdr:cNvPr id="77" name="楕円 76"/>
        <xdr:cNvSpPr/>
      </xdr:nvSpPr>
      <xdr:spPr bwMode="auto">
        <a:xfrm>
          <a:off x="2857500" y="3057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9701</xdr:rowOff>
    </xdr:from>
    <xdr:ext cx="762000" cy="259045"/>
    <xdr:sp macro="" textlink="">
      <xdr:nvSpPr>
        <xdr:cNvPr id="78" name="テキスト ボックス 77"/>
        <xdr:cNvSpPr txBox="1"/>
      </xdr:nvSpPr>
      <xdr:spPr>
        <a:xfrm>
          <a:off x="2527300" y="314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97054</xdr:rowOff>
    </xdr:from>
    <xdr:to>
      <xdr:col>29</xdr:col>
      <xdr:colOff>127000</xdr:colOff>
      <xdr:row>35</xdr:row>
      <xdr:rowOff>173044</xdr:rowOff>
    </xdr:to>
    <xdr:cxnSp macro="">
      <xdr:nvCxnSpPr>
        <xdr:cNvPr id="111" name="直線コネクタ 110"/>
        <xdr:cNvCxnSpPr/>
      </xdr:nvCxnSpPr>
      <xdr:spPr bwMode="auto">
        <a:xfrm>
          <a:off x="5003800" y="6707404"/>
          <a:ext cx="647700" cy="7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273131</xdr:rowOff>
    </xdr:from>
    <xdr:ext cx="762000" cy="259045"/>
    <xdr:sp macro="" textlink="">
      <xdr:nvSpPr>
        <xdr:cNvPr id="112" name="人口1人当たり決算額の推移平均値テキスト445"/>
        <xdr:cNvSpPr txBox="1"/>
      </xdr:nvSpPr>
      <xdr:spPr>
        <a:xfrm>
          <a:off x="5740400" y="6540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292792</xdr:rowOff>
    </xdr:from>
    <xdr:to>
      <xdr:col>26</xdr:col>
      <xdr:colOff>50800</xdr:colOff>
      <xdr:row>35</xdr:row>
      <xdr:rowOff>97054</xdr:rowOff>
    </xdr:to>
    <xdr:cxnSp macro="">
      <xdr:nvCxnSpPr>
        <xdr:cNvPr id="114" name="直線コネクタ 113"/>
        <xdr:cNvCxnSpPr/>
      </xdr:nvCxnSpPr>
      <xdr:spPr bwMode="auto">
        <a:xfrm>
          <a:off x="4305300" y="6560242"/>
          <a:ext cx="698500" cy="14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171359</xdr:rowOff>
    </xdr:from>
    <xdr:ext cx="736600" cy="259045"/>
    <xdr:sp macro="" textlink="">
      <xdr:nvSpPr>
        <xdr:cNvPr id="116" name="テキスト ボックス 115"/>
        <xdr:cNvSpPr txBox="1"/>
      </xdr:nvSpPr>
      <xdr:spPr>
        <a:xfrm>
          <a:off x="4622800" y="678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251434</xdr:rowOff>
    </xdr:from>
    <xdr:to>
      <xdr:col>22</xdr:col>
      <xdr:colOff>114300</xdr:colOff>
      <xdr:row>34</xdr:row>
      <xdr:rowOff>292792</xdr:rowOff>
    </xdr:to>
    <xdr:cxnSp macro="">
      <xdr:nvCxnSpPr>
        <xdr:cNvPr id="117" name="直線コネクタ 116"/>
        <xdr:cNvCxnSpPr/>
      </xdr:nvCxnSpPr>
      <xdr:spPr bwMode="auto">
        <a:xfrm>
          <a:off x="3606800" y="6518884"/>
          <a:ext cx="698500" cy="4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167739</xdr:rowOff>
    </xdr:from>
    <xdr:ext cx="762000" cy="259045"/>
    <xdr:sp macro="" textlink="">
      <xdr:nvSpPr>
        <xdr:cNvPr id="119" name="テキスト ボックス 118"/>
        <xdr:cNvSpPr txBox="1"/>
      </xdr:nvSpPr>
      <xdr:spPr>
        <a:xfrm>
          <a:off x="3924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251434</xdr:rowOff>
    </xdr:from>
    <xdr:to>
      <xdr:col>18</xdr:col>
      <xdr:colOff>177800</xdr:colOff>
      <xdr:row>34</xdr:row>
      <xdr:rowOff>284867</xdr:rowOff>
    </xdr:to>
    <xdr:cxnSp macro="">
      <xdr:nvCxnSpPr>
        <xdr:cNvPr id="120" name="直線コネクタ 119"/>
        <xdr:cNvCxnSpPr/>
      </xdr:nvCxnSpPr>
      <xdr:spPr bwMode="auto">
        <a:xfrm flipV="1">
          <a:off x="2908300" y="6518884"/>
          <a:ext cx="698500" cy="33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146556</xdr:rowOff>
    </xdr:from>
    <xdr:ext cx="762000" cy="259045"/>
    <xdr:sp macro="" textlink="">
      <xdr:nvSpPr>
        <xdr:cNvPr id="122" name="テキスト ボックス 121"/>
        <xdr:cNvSpPr txBox="1"/>
      </xdr:nvSpPr>
      <xdr:spPr>
        <a:xfrm>
          <a:off x="32258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146918</xdr:rowOff>
    </xdr:from>
    <xdr:ext cx="762000" cy="259045"/>
    <xdr:sp macro="" textlink="">
      <xdr:nvSpPr>
        <xdr:cNvPr id="124" name="テキスト ボックス 123"/>
        <xdr:cNvSpPr txBox="1"/>
      </xdr:nvSpPr>
      <xdr:spPr>
        <a:xfrm>
          <a:off x="2527300" y="67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122244</xdr:rowOff>
    </xdr:from>
    <xdr:to>
      <xdr:col>29</xdr:col>
      <xdr:colOff>177800</xdr:colOff>
      <xdr:row>35</xdr:row>
      <xdr:rowOff>223844</xdr:rowOff>
    </xdr:to>
    <xdr:sp macro="" textlink="">
      <xdr:nvSpPr>
        <xdr:cNvPr id="130" name="楕円 129"/>
        <xdr:cNvSpPr/>
      </xdr:nvSpPr>
      <xdr:spPr bwMode="auto">
        <a:xfrm>
          <a:off x="5600700" y="673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94321</xdr:rowOff>
    </xdr:from>
    <xdr:ext cx="762000" cy="259045"/>
    <xdr:sp macro="" textlink="">
      <xdr:nvSpPr>
        <xdr:cNvPr id="131" name="人口1人当たり決算額の推移該当値テキスト445"/>
        <xdr:cNvSpPr txBox="1"/>
      </xdr:nvSpPr>
      <xdr:spPr>
        <a:xfrm>
          <a:off x="5740400" y="670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46254</xdr:rowOff>
    </xdr:from>
    <xdr:to>
      <xdr:col>26</xdr:col>
      <xdr:colOff>101600</xdr:colOff>
      <xdr:row>35</xdr:row>
      <xdr:rowOff>147854</xdr:rowOff>
    </xdr:to>
    <xdr:sp macro="" textlink="">
      <xdr:nvSpPr>
        <xdr:cNvPr id="132" name="楕円 131"/>
        <xdr:cNvSpPr/>
      </xdr:nvSpPr>
      <xdr:spPr bwMode="auto">
        <a:xfrm>
          <a:off x="4953000" y="6656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158030</xdr:rowOff>
    </xdr:from>
    <xdr:ext cx="736600" cy="259045"/>
    <xdr:sp macro="" textlink="">
      <xdr:nvSpPr>
        <xdr:cNvPr id="133" name="テキスト ボックス 132"/>
        <xdr:cNvSpPr txBox="1"/>
      </xdr:nvSpPr>
      <xdr:spPr>
        <a:xfrm>
          <a:off x="4622800" y="642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241992</xdr:rowOff>
    </xdr:from>
    <xdr:to>
      <xdr:col>22</xdr:col>
      <xdr:colOff>165100</xdr:colOff>
      <xdr:row>35</xdr:row>
      <xdr:rowOff>692</xdr:rowOff>
    </xdr:to>
    <xdr:sp macro="" textlink="">
      <xdr:nvSpPr>
        <xdr:cNvPr id="134" name="楕円 133"/>
        <xdr:cNvSpPr/>
      </xdr:nvSpPr>
      <xdr:spPr bwMode="auto">
        <a:xfrm>
          <a:off x="4254500" y="650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10869</xdr:rowOff>
    </xdr:from>
    <xdr:ext cx="762000" cy="259045"/>
    <xdr:sp macro="" textlink="">
      <xdr:nvSpPr>
        <xdr:cNvPr id="135" name="テキスト ボックス 134"/>
        <xdr:cNvSpPr txBox="1"/>
      </xdr:nvSpPr>
      <xdr:spPr>
        <a:xfrm>
          <a:off x="3924300" y="627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200635</xdr:rowOff>
    </xdr:from>
    <xdr:to>
      <xdr:col>19</xdr:col>
      <xdr:colOff>38100</xdr:colOff>
      <xdr:row>34</xdr:row>
      <xdr:rowOff>302234</xdr:rowOff>
    </xdr:to>
    <xdr:sp macro="" textlink="">
      <xdr:nvSpPr>
        <xdr:cNvPr id="136" name="楕円 135"/>
        <xdr:cNvSpPr/>
      </xdr:nvSpPr>
      <xdr:spPr bwMode="auto">
        <a:xfrm>
          <a:off x="3556000" y="646808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312412</xdr:rowOff>
    </xdr:from>
    <xdr:ext cx="762000" cy="259045"/>
    <xdr:sp macro="" textlink="">
      <xdr:nvSpPr>
        <xdr:cNvPr id="137" name="テキスト ボックス 136"/>
        <xdr:cNvSpPr txBox="1"/>
      </xdr:nvSpPr>
      <xdr:spPr>
        <a:xfrm>
          <a:off x="3225800" y="623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234067</xdr:rowOff>
    </xdr:from>
    <xdr:to>
      <xdr:col>15</xdr:col>
      <xdr:colOff>101600</xdr:colOff>
      <xdr:row>34</xdr:row>
      <xdr:rowOff>335668</xdr:rowOff>
    </xdr:to>
    <xdr:sp macro="" textlink="">
      <xdr:nvSpPr>
        <xdr:cNvPr id="138" name="楕円 137"/>
        <xdr:cNvSpPr/>
      </xdr:nvSpPr>
      <xdr:spPr bwMode="auto">
        <a:xfrm>
          <a:off x="2857500" y="650151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2944</xdr:rowOff>
    </xdr:from>
    <xdr:ext cx="762000" cy="259045"/>
    <xdr:sp macro="" textlink="">
      <xdr:nvSpPr>
        <xdr:cNvPr id="139" name="テキスト ボックス 138"/>
        <xdr:cNvSpPr txBox="1"/>
      </xdr:nvSpPr>
      <xdr:spPr>
        <a:xfrm>
          <a:off x="2527300" y="627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42,523
42,305
192.74
21,768,575
20,527,931
836,350
12,748,909
23,657,521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152893</xdr:rowOff>
    </xdr:from>
    <xdr:to>
      <xdr:col>24</xdr:col>
      <xdr:colOff>63500</xdr:colOff>
      <xdr:row>35</xdr:row>
      <xdr:rowOff>154869</xdr:rowOff>
    </xdr:to>
    <xdr:cxnSp macro="">
      <xdr:nvCxnSpPr>
        <xdr:cNvPr id="63" name="直線コネクタ 62"/>
        <xdr:cNvCxnSpPr/>
      </xdr:nvCxnSpPr>
      <xdr:spPr>
        <a:xfrm>
          <a:off x="3797300" y="6153643"/>
          <a:ext cx="8382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48194</xdr:rowOff>
    </xdr:from>
    <xdr:ext cx="534377" cy="259045"/>
    <xdr:sp macro="" textlink="">
      <xdr:nvSpPr>
        <xdr:cNvPr id="64" name="人件費平均値テキスト"/>
        <xdr:cNvSpPr txBox="1"/>
      </xdr:nvSpPr>
      <xdr:spPr>
        <a:xfrm>
          <a:off x="4686300" y="5877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152893</xdr:rowOff>
    </xdr:from>
    <xdr:to>
      <xdr:col>19</xdr:col>
      <xdr:colOff>177800</xdr:colOff>
      <xdr:row>35</xdr:row>
      <xdr:rowOff>163180</xdr:rowOff>
    </xdr:to>
    <xdr:cxnSp macro="">
      <xdr:nvCxnSpPr>
        <xdr:cNvPr id="66" name="直線コネクタ 65"/>
        <xdr:cNvCxnSpPr/>
      </xdr:nvCxnSpPr>
      <xdr:spPr>
        <a:xfrm flipV="1">
          <a:off x="2908300" y="615364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160148</xdr:rowOff>
    </xdr:from>
    <xdr:ext cx="534377" cy="259045"/>
    <xdr:sp macro="" textlink="">
      <xdr:nvSpPr>
        <xdr:cNvPr id="68" name="テキスト ボックス 67"/>
        <xdr:cNvSpPr txBox="1"/>
      </xdr:nvSpPr>
      <xdr:spPr>
        <a:xfrm>
          <a:off x="3530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136842</xdr:rowOff>
    </xdr:from>
    <xdr:to>
      <xdr:col>15</xdr:col>
      <xdr:colOff>50800</xdr:colOff>
      <xdr:row>35</xdr:row>
      <xdr:rowOff>163180</xdr:rowOff>
    </xdr:to>
    <xdr:cxnSp macro="">
      <xdr:nvCxnSpPr>
        <xdr:cNvPr id="69" name="直線コネクタ 68"/>
        <xdr:cNvCxnSpPr/>
      </xdr:nvCxnSpPr>
      <xdr:spPr>
        <a:xfrm>
          <a:off x="2019300" y="6137592"/>
          <a:ext cx="8890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142088</xdr:rowOff>
    </xdr:from>
    <xdr:ext cx="534377" cy="259045"/>
    <xdr:sp macro="" textlink="">
      <xdr:nvSpPr>
        <xdr:cNvPr id="71" name="テキスト ボックス 70"/>
        <xdr:cNvSpPr txBox="1"/>
      </xdr:nvSpPr>
      <xdr:spPr>
        <a:xfrm>
          <a:off x="2641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136842</xdr:rowOff>
    </xdr:from>
    <xdr:to>
      <xdr:col>10</xdr:col>
      <xdr:colOff>114300</xdr:colOff>
      <xdr:row>35</xdr:row>
      <xdr:rowOff>140517</xdr:rowOff>
    </xdr:to>
    <xdr:cxnSp macro="">
      <xdr:nvCxnSpPr>
        <xdr:cNvPr id="72" name="直線コネクタ 71"/>
        <xdr:cNvCxnSpPr/>
      </xdr:nvCxnSpPr>
      <xdr:spPr>
        <a:xfrm flipV="1">
          <a:off x="1130300" y="6137592"/>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138022</xdr:rowOff>
    </xdr:from>
    <xdr:ext cx="534377" cy="259045"/>
    <xdr:sp macro="" textlink="">
      <xdr:nvSpPr>
        <xdr:cNvPr id="74" name="テキスト ボックス 73"/>
        <xdr:cNvSpPr txBox="1"/>
      </xdr:nvSpPr>
      <xdr:spPr>
        <a:xfrm>
          <a:off x="1752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13941</xdr:rowOff>
    </xdr:from>
    <xdr:ext cx="534377" cy="259045"/>
    <xdr:sp macro="" textlink="">
      <xdr:nvSpPr>
        <xdr:cNvPr id="76" name="テキスト ボックス 75"/>
        <xdr:cNvSpPr txBox="1"/>
      </xdr:nvSpPr>
      <xdr:spPr>
        <a:xfrm>
          <a:off x="863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104069</xdr:rowOff>
    </xdr:from>
    <xdr:to>
      <xdr:col>24</xdr:col>
      <xdr:colOff>114300</xdr:colOff>
      <xdr:row>36</xdr:row>
      <xdr:rowOff>34219</xdr:rowOff>
    </xdr:to>
    <xdr:sp macro="" textlink="">
      <xdr:nvSpPr>
        <xdr:cNvPr id="82" name="楕円 81"/>
        <xdr:cNvSpPr/>
      </xdr:nvSpPr>
      <xdr:spPr>
        <a:xfrm>
          <a:off x="4584700" y="61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82496</xdr:rowOff>
    </xdr:from>
    <xdr:ext cx="534377" cy="259045"/>
    <xdr:sp macro="" textlink="">
      <xdr:nvSpPr>
        <xdr:cNvPr id="83" name="人件費該当値テキスト"/>
        <xdr:cNvSpPr txBox="1"/>
      </xdr:nvSpPr>
      <xdr:spPr>
        <a:xfrm>
          <a:off x="4686300" y="60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102093</xdr:rowOff>
    </xdr:from>
    <xdr:to>
      <xdr:col>20</xdr:col>
      <xdr:colOff>38100</xdr:colOff>
      <xdr:row>36</xdr:row>
      <xdr:rowOff>32243</xdr:rowOff>
    </xdr:to>
    <xdr:sp macro="" textlink="">
      <xdr:nvSpPr>
        <xdr:cNvPr id="84" name="楕円 83"/>
        <xdr:cNvSpPr/>
      </xdr:nvSpPr>
      <xdr:spPr>
        <a:xfrm>
          <a:off x="3746500" y="610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23370</xdr:rowOff>
    </xdr:from>
    <xdr:ext cx="534377" cy="259045"/>
    <xdr:sp macro="" textlink="">
      <xdr:nvSpPr>
        <xdr:cNvPr id="85" name="テキスト ボックス 84"/>
        <xdr:cNvSpPr txBox="1"/>
      </xdr:nvSpPr>
      <xdr:spPr>
        <a:xfrm>
          <a:off x="3530111" y="619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112380</xdr:rowOff>
    </xdr:from>
    <xdr:to>
      <xdr:col>15</xdr:col>
      <xdr:colOff>101600</xdr:colOff>
      <xdr:row>36</xdr:row>
      <xdr:rowOff>42530</xdr:rowOff>
    </xdr:to>
    <xdr:sp macro="" textlink="">
      <xdr:nvSpPr>
        <xdr:cNvPr id="86" name="楕円 85"/>
        <xdr:cNvSpPr/>
      </xdr:nvSpPr>
      <xdr:spPr>
        <a:xfrm>
          <a:off x="2857500" y="61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33657</xdr:rowOff>
    </xdr:from>
    <xdr:ext cx="534377" cy="259045"/>
    <xdr:sp macro="" textlink="">
      <xdr:nvSpPr>
        <xdr:cNvPr id="87" name="テキスト ボックス 86"/>
        <xdr:cNvSpPr txBox="1"/>
      </xdr:nvSpPr>
      <xdr:spPr>
        <a:xfrm>
          <a:off x="2641111" y="62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86042</xdr:rowOff>
    </xdr:from>
    <xdr:to>
      <xdr:col>10</xdr:col>
      <xdr:colOff>165100</xdr:colOff>
      <xdr:row>36</xdr:row>
      <xdr:rowOff>16192</xdr:rowOff>
    </xdr:to>
    <xdr:sp macro="" textlink="">
      <xdr:nvSpPr>
        <xdr:cNvPr id="88" name="楕円 87"/>
        <xdr:cNvSpPr/>
      </xdr:nvSpPr>
      <xdr:spPr>
        <a:xfrm>
          <a:off x="1968500" y="60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7319</xdr:rowOff>
    </xdr:from>
    <xdr:ext cx="534377" cy="259045"/>
    <xdr:sp macro="" textlink="">
      <xdr:nvSpPr>
        <xdr:cNvPr id="89" name="テキスト ボックス 88"/>
        <xdr:cNvSpPr txBox="1"/>
      </xdr:nvSpPr>
      <xdr:spPr>
        <a:xfrm>
          <a:off x="1752111" y="61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89717</xdr:rowOff>
    </xdr:from>
    <xdr:to>
      <xdr:col>6</xdr:col>
      <xdr:colOff>38100</xdr:colOff>
      <xdr:row>36</xdr:row>
      <xdr:rowOff>19867</xdr:rowOff>
    </xdr:to>
    <xdr:sp macro="" textlink="">
      <xdr:nvSpPr>
        <xdr:cNvPr id="90" name="楕円 89"/>
        <xdr:cNvSpPr/>
      </xdr:nvSpPr>
      <xdr:spPr>
        <a:xfrm>
          <a:off x="1079500" y="609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10994</xdr:rowOff>
    </xdr:from>
    <xdr:ext cx="534377" cy="259045"/>
    <xdr:sp macro="" textlink="">
      <xdr:nvSpPr>
        <xdr:cNvPr id="91" name="テキスト ボックス 90"/>
        <xdr:cNvSpPr txBox="1"/>
      </xdr:nvSpPr>
      <xdr:spPr>
        <a:xfrm>
          <a:off x="863111" y="618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168218</xdr:rowOff>
    </xdr:from>
    <xdr:to>
      <xdr:col>24</xdr:col>
      <xdr:colOff>63500</xdr:colOff>
      <xdr:row>57</xdr:row>
      <xdr:rowOff>170971</xdr:rowOff>
    </xdr:to>
    <xdr:cxnSp macro="">
      <xdr:nvCxnSpPr>
        <xdr:cNvPr id="125" name="直線コネクタ 124"/>
        <xdr:cNvCxnSpPr/>
      </xdr:nvCxnSpPr>
      <xdr:spPr>
        <a:xfrm flipV="1">
          <a:off x="3797300" y="9940868"/>
          <a:ext cx="8382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136961</xdr:rowOff>
    </xdr:from>
    <xdr:ext cx="534377" cy="259045"/>
    <xdr:sp macro="" textlink="">
      <xdr:nvSpPr>
        <xdr:cNvPr id="126" name="物件費平均値テキスト"/>
        <xdr:cNvSpPr txBox="1"/>
      </xdr:nvSpPr>
      <xdr:spPr>
        <a:xfrm>
          <a:off x="4686300" y="956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170971</xdr:rowOff>
    </xdr:from>
    <xdr:to>
      <xdr:col>19</xdr:col>
      <xdr:colOff>177800</xdr:colOff>
      <xdr:row>58</xdr:row>
      <xdr:rowOff>13198</xdr:rowOff>
    </xdr:to>
    <xdr:cxnSp macro="">
      <xdr:nvCxnSpPr>
        <xdr:cNvPr id="128" name="直線コネクタ 127"/>
        <xdr:cNvCxnSpPr/>
      </xdr:nvCxnSpPr>
      <xdr:spPr>
        <a:xfrm flipV="1">
          <a:off x="2908300" y="9943621"/>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137733</xdr:rowOff>
    </xdr:from>
    <xdr:ext cx="534377" cy="259045"/>
    <xdr:sp macro="" textlink="">
      <xdr:nvSpPr>
        <xdr:cNvPr id="130" name="テキスト ボックス 129"/>
        <xdr:cNvSpPr txBox="1"/>
      </xdr:nvSpPr>
      <xdr:spPr>
        <a:xfrm>
          <a:off x="3530111" y="9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13198</xdr:rowOff>
    </xdr:from>
    <xdr:to>
      <xdr:col>15</xdr:col>
      <xdr:colOff>50800</xdr:colOff>
      <xdr:row>58</xdr:row>
      <xdr:rowOff>79349</xdr:rowOff>
    </xdr:to>
    <xdr:cxnSp macro="">
      <xdr:nvCxnSpPr>
        <xdr:cNvPr id="131" name="直線コネクタ 130"/>
        <xdr:cNvCxnSpPr/>
      </xdr:nvCxnSpPr>
      <xdr:spPr>
        <a:xfrm flipV="1">
          <a:off x="2019300" y="9957298"/>
          <a:ext cx="889000" cy="6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133951</xdr:rowOff>
    </xdr:from>
    <xdr:ext cx="534377" cy="259045"/>
    <xdr:sp macro="" textlink="">
      <xdr:nvSpPr>
        <xdr:cNvPr id="133" name="テキスト ボックス 132"/>
        <xdr:cNvSpPr txBox="1"/>
      </xdr:nvSpPr>
      <xdr:spPr>
        <a:xfrm>
          <a:off x="2641111" y="95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79349</xdr:rowOff>
    </xdr:from>
    <xdr:to>
      <xdr:col>10</xdr:col>
      <xdr:colOff>114300</xdr:colOff>
      <xdr:row>58</xdr:row>
      <xdr:rowOff>92446</xdr:rowOff>
    </xdr:to>
    <xdr:cxnSp macro="">
      <xdr:nvCxnSpPr>
        <xdr:cNvPr id="134" name="直線コネクタ 133"/>
        <xdr:cNvCxnSpPr/>
      </xdr:nvCxnSpPr>
      <xdr:spPr>
        <a:xfrm flipV="1">
          <a:off x="1130300" y="10023449"/>
          <a:ext cx="889000" cy="1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165288</xdr:rowOff>
    </xdr:from>
    <xdr:ext cx="534377" cy="259045"/>
    <xdr:sp macro="" textlink="">
      <xdr:nvSpPr>
        <xdr:cNvPr id="136" name="テキスト ボックス 135"/>
        <xdr:cNvSpPr txBox="1"/>
      </xdr:nvSpPr>
      <xdr:spPr>
        <a:xfrm>
          <a:off x="1752111" y="9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163869</xdr:rowOff>
    </xdr:from>
    <xdr:ext cx="534377" cy="259045"/>
    <xdr:sp macro="" textlink="">
      <xdr:nvSpPr>
        <xdr:cNvPr id="138" name="テキスト ボックス 137"/>
        <xdr:cNvSpPr txBox="1"/>
      </xdr:nvSpPr>
      <xdr:spPr>
        <a:xfrm>
          <a:off x="863111" y="95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117418</xdr:rowOff>
    </xdr:from>
    <xdr:to>
      <xdr:col>24</xdr:col>
      <xdr:colOff>114300</xdr:colOff>
      <xdr:row>58</xdr:row>
      <xdr:rowOff>47568</xdr:rowOff>
    </xdr:to>
    <xdr:sp macro="" textlink="">
      <xdr:nvSpPr>
        <xdr:cNvPr id="144" name="楕円 143"/>
        <xdr:cNvSpPr/>
      </xdr:nvSpPr>
      <xdr:spPr>
        <a:xfrm>
          <a:off x="4584700" y="98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95845</xdr:rowOff>
    </xdr:from>
    <xdr:ext cx="534377" cy="259045"/>
    <xdr:sp macro="" textlink="">
      <xdr:nvSpPr>
        <xdr:cNvPr id="145" name="物件費該当値テキスト"/>
        <xdr:cNvSpPr txBox="1"/>
      </xdr:nvSpPr>
      <xdr:spPr>
        <a:xfrm>
          <a:off x="4686300" y="986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120171</xdr:rowOff>
    </xdr:from>
    <xdr:to>
      <xdr:col>20</xdr:col>
      <xdr:colOff>38100</xdr:colOff>
      <xdr:row>58</xdr:row>
      <xdr:rowOff>50321</xdr:rowOff>
    </xdr:to>
    <xdr:sp macro="" textlink="">
      <xdr:nvSpPr>
        <xdr:cNvPr id="146" name="楕円 145"/>
        <xdr:cNvSpPr/>
      </xdr:nvSpPr>
      <xdr:spPr>
        <a:xfrm>
          <a:off x="3746500" y="989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41448</xdr:rowOff>
    </xdr:from>
    <xdr:ext cx="534377" cy="259045"/>
    <xdr:sp macro="" textlink="">
      <xdr:nvSpPr>
        <xdr:cNvPr id="147" name="テキスト ボックス 146"/>
        <xdr:cNvSpPr txBox="1"/>
      </xdr:nvSpPr>
      <xdr:spPr>
        <a:xfrm>
          <a:off x="3530111" y="998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133848</xdr:rowOff>
    </xdr:from>
    <xdr:to>
      <xdr:col>15</xdr:col>
      <xdr:colOff>101600</xdr:colOff>
      <xdr:row>58</xdr:row>
      <xdr:rowOff>63998</xdr:rowOff>
    </xdr:to>
    <xdr:sp macro="" textlink="">
      <xdr:nvSpPr>
        <xdr:cNvPr id="148" name="楕円 147"/>
        <xdr:cNvSpPr/>
      </xdr:nvSpPr>
      <xdr:spPr>
        <a:xfrm>
          <a:off x="2857500" y="9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55125</xdr:rowOff>
    </xdr:from>
    <xdr:ext cx="534377" cy="259045"/>
    <xdr:sp macro="" textlink="">
      <xdr:nvSpPr>
        <xdr:cNvPr id="149" name="テキスト ボックス 148"/>
        <xdr:cNvSpPr txBox="1"/>
      </xdr:nvSpPr>
      <xdr:spPr>
        <a:xfrm>
          <a:off x="2641111" y="999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28549</xdr:rowOff>
    </xdr:from>
    <xdr:to>
      <xdr:col>10</xdr:col>
      <xdr:colOff>165100</xdr:colOff>
      <xdr:row>58</xdr:row>
      <xdr:rowOff>130149</xdr:rowOff>
    </xdr:to>
    <xdr:sp macro="" textlink="">
      <xdr:nvSpPr>
        <xdr:cNvPr id="150" name="楕円 149"/>
        <xdr:cNvSpPr/>
      </xdr:nvSpPr>
      <xdr:spPr>
        <a:xfrm>
          <a:off x="1968500" y="9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121276</xdr:rowOff>
    </xdr:from>
    <xdr:ext cx="534377" cy="259045"/>
    <xdr:sp macro="" textlink="">
      <xdr:nvSpPr>
        <xdr:cNvPr id="151" name="テキスト ボックス 150"/>
        <xdr:cNvSpPr txBox="1"/>
      </xdr:nvSpPr>
      <xdr:spPr>
        <a:xfrm>
          <a:off x="1752111" y="100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41646</xdr:rowOff>
    </xdr:from>
    <xdr:to>
      <xdr:col>6</xdr:col>
      <xdr:colOff>38100</xdr:colOff>
      <xdr:row>58</xdr:row>
      <xdr:rowOff>143246</xdr:rowOff>
    </xdr:to>
    <xdr:sp macro="" textlink="">
      <xdr:nvSpPr>
        <xdr:cNvPr id="152" name="楕円 151"/>
        <xdr:cNvSpPr/>
      </xdr:nvSpPr>
      <xdr:spPr>
        <a:xfrm>
          <a:off x="1079500" y="99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134373</xdr:rowOff>
    </xdr:from>
    <xdr:ext cx="534377" cy="259045"/>
    <xdr:sp macro="" textlink="">
      <xdr:nvSpPr>
        <xdr:cNvPr id="153" name="テキスト ボックス 152"/>
        <xdr:cNvSpPr txBox="1"/>
      </xdr:nvSpPr>
      <xdr:spPr>
        <a:xfrm>
          <a:off x="863111" y="1007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41128</xdr:rowOff>
    </xdr:from>
    <xdr:to>
      <xdr:col>24</xdr:col>
      <xdr:colOff>63500</xdr:colOff>
      <xdr:row>77</xdr:row>
      <xdr:rowOff>148135</xdr:rowOff>
    </xdr:to>
    <xdr:cxnSp macro="">
      <xdr:nvCxnSpPr>
        <xdr:cNvPr id="180" name="直線コネクタ 179"/>
        <xdr:cNvCxnSpPr/>
      </xdr:nvCxnSpPr>
      <xdr:spPr>
        <a:xfrm>
          <a:off x="3797300" y="13242778"/>
          <a:ext cx="838200" cy="10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41128</xdr:rowOff>
    </xdr:from>
    <xdr:to>
      <xdr:col>19</xdr:col>
      <xdr:colOff>177800</xdr:colOff>
      <xdr:row>77</xdr:row>
      <xdr:rowOff>83533</xdr:rowOff>
    </xdr:to>
    <xdr:cxnSp macro="">
      <xdr:nvCxnSpPr>
        <xdr:cNvPr id="183" name="直線コネクタ 182"/>
        <xdr:cNvCxnSpPr/>
      </xdr:nvCxnSpPr>
      <xdr:spPr>
        <a:xfrm flipV="1">
          <a:off x="2908300" y="13242778"/>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161442</xdr:rowOff>
    </xdr:from>
    <xdr:ext cx="469744" cy="259045"/>
    <xdr:sp macro="" textlink="">
      <xdr:nvSpPr>
        <xdr:cNvPr id="185" name="テキスト ボックス 184"/>
        <xdr:cNvSpPr txBox="1"/>
      </xdr:nvSpPr>
      <xdr:spPr>
        <a:xfrm>
          <a:off x="3562428" y="1336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83533</xdr:rowOff>
    </xdr:from>
    <xdr:to>
      <xdr:col>15</xdr:col>
      <xdr:colOff>50800</xdr:colOff>
      <xdr:row>77</xdr:row>
      <xdr:rowOff>117160</xdr:rowOff>
    </xdr:to>
    <xdr:cxnSp macro="">
      <xdr:nvCxnSpPr>
        <xdr:cNvPr id="186" name="直線コネクタ 185"/>
        <xdr:cNvCxnSpPr/>
      </xdr:nvCxnSpPr>
      <xdr:spPr>
        <a:xfrm flipV="1">
          <a:off x="2019300" y="13285183"/>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8896</xdr:rowOff>
    </xdr:from>
    <xdr:ext cx="469744" cy="259045"/>
    <xdr:sp macro="" textlink="">
      <xdr:nvSpPr>
        <xdr:cNvPr id="188" name="テキスト ボックス 187"/>
        <xdr:cNvSpPr txBox="1"/>
      </xdr:nvSpPr>
      <xdr:spPr>
        <a:xfrm>
          <a:off x="2673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100152</xdr:rowOff>
    </xdr:from>
    <xdr:to>
      <xdr:col>10</xdr:col>
      <xdr:colOff>114300</xdr:colOff>
      <xdr:row>77</xdr:row>
      <xdr:rowOff>117160</xdr:rowOff>
    </xdr:to>
    <xdr:cxnSp macro="">
      <xdr:nvCxnSpPr>
        <xdr:cNvPr id="189" name="直線コネクタ 188"/>
        <xdr:cNvCxnSpPr/>
      </xdr:nvCxnSpPr>
      <xdr:spPr>
        <a:xfrm>
          <a:off x="1130300" y="13301802"/>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24579</xdr:rowOff>
    </xdr:from>
    <xdr:ext cx="469744" cy="259045"/>
    <xdr:sp macro="" textlink="">
      <xdr:nvSpPr>
        <xdr:cNvPr id="191" name="テキスト ボックス 190"/>
        <xdr:cNvSpPr txBox="1"/>
      </xdr:nvSpPr>
      <xdr:spPr>
        <a:xfrm>
          <a:off x="1784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22178</xdr:rowOff>
    </xdr:from>
    <xdr:ext cx="469744" cy="259045"/>
    <xdr:sp macro="" textlink="">
      <xdr:nvSpPr>
        <xdr:cNvPr id="193" name="テキスト ボックス 192"/>
        <xdr:cNvSpPr txBox="1"/>
      </xdr:nvSpPr>
      <xdr:spPr>
        <a:xfrm>
          <a:off x="895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97335</xdr:rowOff>
    </xdr:from>
    <xdr:to>
      <xdr:col>24</xdr:col>
      <xdr:colOff>114300</xdr:colOff>
      <xdr:row>78</xdr:row>
      <xdr:rowOff>27485</xdr:rowOff>
    </xdr:to>
    <xdr:sp macro="" textlink="">
      <xdr:nvSpPr>
        <xdr:cNvPr id="199" name="楕円 198"/>
        <xdr:cNvSpPr/>
      </xdr:nvSpPr>
      <xdr:spPr>
        <a:xfrm>
          <a:off x="4584700" y="132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75762</xdr:rowOff>
    </xdr:from>
    <xdr:ext cx="469744" cy="259045"/>
    <xdr:sp macro="" textlink="">
      <xdr:nvSpPr>
        <xdr:cNvPr id="200" name="維持補修費該当値テキスト"/>
        <xdr:cNvSpPr txBox="1"/>
      </xdr:nvSpPr>
      <xdr:spPr>
        <a:xfrm>
          <a:off x="4686300" y="1327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161778</xdr:rowOff>
    </xdr:from>
    <xdr:to>
      <xdr:col>20</xdr:col>
      <xdr:colOff>38100</xdr:colOff>
      <xdr:row>77</xdr:row>
      <xdr:rowOff>91928</xdr:rowOff>
    </xdr:to>
    <xdr:sp macro="" textlink="">
      <xdr:nvSpPr>
        <xdr:cNvPr id="201" name="楕円 200"/>
        <xdr:cNvSpPr/>
      </xdr:nvSpPr>
      <xdr:spPr>
        <a:xfrm>
          <a:off x="3746500" y="131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108455</xdr:rowOff>
    </xdr:from>
    <xdr:ext cx="534377" cy="259045"/>
    <xdr:sp macro="" textlink="">
      <xdr:nvSpPr>
        <xdr:cNvPr id="202" name="テキスト ボックス 201"/>
        <xdr:cNvSpPr txBox="1"/>
      </xdr:nvSpPr>
      <xdr:spPr>
        <a:xfrm>
          <a:off x="3530111" y="129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32733</xdr:rowOff>
    </xdr:from>
    <xdr:to>
      <xdr:col>15</xdr:col>
      <xdr:colOff>101600</xdr:colOff>
      <xdr:row>77</xdr:row>
      <xdr:rowOff>134333</xdr:rowOff>
    </xdr:to>
    <xdr:sp macro="" textlink="">
      <xdr:nvSpPr>
        <xdr:cNvPr id="203" name="楕円 202"/>
        <xdr:cNvSpPr/>
      </xdr:nvSpPr>
      <xdr:spPr>
        <a:xfrm>
          <a:off x="2857500" y="132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150860</xdr:rowOff>
    </xdr:from>
    <xdr:ext cx="469744" cy="259045"/>
    <xdr:sp macro="" textlink="">
      <xdr:nvSpPr>
        <xdr:cNvPr id="204" name="テキスト ボックス 203"/>
        <xdr:cNvSpPr txBox="1"/>
      </xdr:nvSpPr>
      <xdr:spPr>
        <a:xfrm>
          <a:off x="2673428" y="1300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66360</xdr:rowOff>
    </xdr:from>
    <xdr:to>
      <xdr:col>10</xdr:col>
      <xdr:colOff>165100</xdr:colOff>
      <xdr:row>77</xdr:row>
      <xdr:rowOff>167960</xdr:rowOff>
    </xdr:to>
    <xdr:sp macro="" textlink="">
      <xdr:nvSpPr>
        <xdr:cNvPr id="205" name="楕円 204"/>
        <xdr:cNvSpPr/>
      </xdr:nvSpPr>
      <xdr:spPr>
        <a:xfrm>
          <a:off x="1968500" y="132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13037</xdr:rowOff>
    </xdr:from>
    <xdr:ext cx="469744" cy="259045"/>
    <xdr:sp macro="" textlink="">
      <xdr:nvSpPr>
        <xdr:cNvPr id="206" name="テキスト ボックス 205"/>
        <xdr:cNvSpPr txBox="1"/>
      </xdr:nvSpPr>
      <xdr:spPr>
        <a:xfrm>
          <a:off x="1784428" y="1304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49352</xdr:rowOff>
    </xdr:from>
    <xdr:to>
      <xdr:col>6</xdr:col>
      <xdr:colOff>38100</xdr:colOff>
      <xdr:row>77</xdr:row>
      <xdr:rowOff>150952</xdr:rowOff>
    </xdr:to>
    <xdr:sp macro="" textlink="">
      <xdr:nvSpPr>
        <xdr:cNvPr id="207" name="楕円 206"/>
        <xdr:cNvSpPr/>
      </xdr:nvSpPr>
      <xdr:spPr>
        <a:xfrm>
          <a:off x="1079500" y="132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167479</xdr:rowOff>
    </xdr:from>
    <xdr:ext cx="469744" cy="259045"/>
    <xdr:sp macro="" textlink="">
      <xdr:nvSpPr>
        <xdr:cNvPr id="208" name="テキスト ボックス 207"/>
        <xdr:cNvSpPr txBox="1"/>
      </xdr:nvSpPr>
      <xdr:spPr>
        <a:xfrm>
          <a:off x="895428" y="1302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8255</xdr:rowOff>
    </xdr:from>
    <xdr:to>
      <xdr:col>24</xdr:col>
      <xdr:colOff>63500</xdr:colOff>
      <xdr:row>96</xdr:row>
      <xdr:rowOff>121576</xdr:rowOff>
    </xdr:to>
    <xdr:cxnSp macro="">
      <xdr:nvCxnSpPr>
        <xdr:cNvPr id="240" name="直線コネクタ 239"/>
        <xdr:cNvCxnSpPr/>
      </xdr:nvCxnSpPr>
      <xdr:spPr>
        <a:xfrm flipV="1">
          <a:off x="3797300" y="16467455"/>
          <a:ext cx="838200" cy="1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83557</xdr:rowOff>
    </xdr:from>
    <xdr:ext cx="534377" cy="259045"/>
    <xdr:sp macro="" textlink="">
      <xdr:nvSpPr>
        <xdr:cNvPr id="241" name="扶助費平均値テキスト"/>
        <xdr:cNvSpPr txBox="1"/>
      </xdr:nvSpPr>
      <xdr:spPr>
        <a:xfrm>
          <a:off x="4686300" y="1654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121576</xdr:rowOff>
    </xdr:from>
    <xdr:to>
      <xdr:col>19</xdr:col>
      <xdr:colOff>177800</xdr:colOff>
      <xdr:row>96</xdr:row>
      <xdr:rowOff>136858</xdr:rowOff>
    </xdr:to>
    <xdr:cxnSp macro="">
      <xdr:nvCxnSpPr>
        <xdr:cNvPr id="243" name="直線コネクタ 242"/>
        <xdr:cNvCxnSpPr/>
      </xdr:nvCxnSpPr>
      <xdr:spPr>
        <a:xfrm flipV="1">
          <a:off x="2908300" y="16580776"/>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59261</xdr:rowOff>
    </xdr:from>
    <xdr:ext cx="534377" cy="259045"/>
    <xdr:sp macro="" textlink="">
      <xdr:nvSpPr>
        <xdr:cNvPr id="245" name="テキスト ボックス 244"/>
        <xdr:cNvSpPr txBox="1"/>
      </xdr:nvSpPr>
      <xdr:spPr>
        <a:xfrm>
          <a:off x="3530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136858</xdr:rowOff>
    </xdr:from>
    <xdr:to>
      <xdr:col>15</xdr:col>
      <xdr:colOff>50800</xdr:colOff>
      <xdr:row>97</xdr:row>
      <xdr:rowOff>58204</xdr:rowOff>
    </xdr:to>
    <xdr:cxnSp macro="">
      <xdr:nvCxnSpPr>
        <xdr:cNvPr id="246" name="直線コネクタ 245"/>
        <xdr:cNvCxnSpPr/>
      </xdr:nvCxnSpPr>
      <xdr:spPr>
        <a:xfrm flipV="1">
          <a:off x="2019300" y="16596058"/>
          <a:ext cx="889000" cy="9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40891</xdr:rowOff>
    </xdr:from>
    <xdr:ext cx="534377" cy="259045"/>
    <xdr:sp macro="" textlink="">
      <xdr:nvSpPr>
        <xdr:cNvPr id="248" name="テキスト ボックス 247"/>
        <xdr:cNvSpPr txBox="1"/>
      </xdr:nvSpPr>
      <xdr:spPr>
        <a:xfrm>
          <a:off x="2641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58204</xdr:rowOff>
    </xdr:from>
    <xdr:to>
      <xdr:col>10</xdr:col>
      <xdr:colOff>114300</xdr:colOff>
      <xdr:row>97</xdr:row>
      <xdr:rowOff>132304</xdr:rowOff>
    </xdr:to>
    <xdr:cxnSp macro="">
      <xdr:nvCxnSpPr>
        <xdr:cNvPr id="249" name="直線コネクタ 248"/>
        <xdr:cNvCxnSpPr/>
      </xdr:nvCxnSpPr>
      <xdr:spPr>
        <a:xfrm flipV="1">
          <a:off x="1130300" y="16688854"/>
          <a:ext cx="889000" cy="7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119882</xdr:rowOff>
    </xdr:from>
    <xdr:ext cx="534377" cy="259045"/>
    <xdr:sp macro="" textlink="">
      <xdr:nvSpPr>
        <xdr:cNvPr id="251" name="テキスト ボックス 250"/>
        <xdr:cNvSpPr txBox="1"/>
      </xdr:nvSpPr>
      <xdr:spPr>
        <a:xfrm>
          <a:off x="1752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46688</xdr:rowOff>
    </xdr:from>
    <xdr:ext cx="534377" cy="259045"/>
    <xdr:sp macro="" textlink="">
      <xdr:nvSpPr>
        <xdr:cNvPr id="253" name="テキスト ボックス 252"/>
        <xdr:cNvSpPr txBox="1"/>
      </xdr:nvSpPr>
      <xdr:spPr>
        <a:xfrm>
          <a:off x="863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128905</xdr:rowOff>
    </xdr:from>
    <xdr:to>
      <xdr:col>24</xdr:col>
      <xdr:colOff>114300</xdr:colOff>
      <xdr:row>96</xdr:row>
      <xdr:rowOff>59055</xdr:rowOff>
    </xdr:to>
    <xdr:sp macro="" textlink="">
      <xdr:nvSpPr>
        <xdr:cNvPr id="259" name="楕円 258"/>
        <xdr:cNvSpPr/>
      </xdr:nvSpPr>
      <xdr:spPr>
        <a:xfrm>
          <a:off x="4584700" y="16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151782</xdr:rowOff>
    </xdr:from>
    <xdr:ext cx="534377" cy="259045"/>
    <xdr:sp macro="" textlink="">
      <xdr:nvSpPr>
        <xdr:cNvPr id="260" name="扶助費該当値テキスト"/>
        <xdr:cNvSpPr txBox="1"/>
      </xdr:nvSpPr>
      <xdr:spPr>
        <a:xfrm>
          <a:off x="4686300" y="162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70776</xdr:rowOff>
    </xdr:from>
    <xdr:to>
      <xdr:col>20</xdr:col>
      <xdr:colOff>38100</xdr:colOff>
      <xdr:row>97</xdr:row>
      <xdr:rowOff>926</xdr:rowOff>
    </xdr:to>
    <xdr:sp macro="" textlink="">
      <xdr:nvSpPr>
        <xdr:cNvPr id="261" name="楕円 260"/>
        <xdr:cNvSpPr/>
      </xdr:nvSpPr>
      <xdr:spPr>
        <a:xfrm>
          <a:off x="3746500" y="165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17453</xdr:rowOff>
    </xdr:from>
    <xdr:ext cx="534377" cy="259045"/>
    <xdr:sp macro="" textlink="">
      <xdr:nvSpPr>
        <xdr:cNvPr id="262" name="テキスト ボックス 261"/>
        <xdr:cNvSpPr txBox="1"/>
      </xdr:nvSpPr>
      <xdr:spPr>
        <a:xfrm>
          <a:off x="3530111" y="1630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86058</xdr:rowOff>
    </xdr:from>
    <xdr:to>
      <xdr:col>15</xdr:col>
      <xdr:colOff>101600</xdr:colOff>
      <xdr:row>97</xdr:row>
      <xdr:rowOff>16208</xdr:rowOff>
    </xdr:to>
    <xdr:sp macro="" textlink="">
      <xdr:nvSpPr>
        <xdr:cNvPr id="263" name="楕円 262"/>
        <xdr:cNvSpPr/>
      </xdr:nvSpPr>
      <xdr:spPr>
        <a:xfrm>
          <a:off x="2857500" y="1654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32735</xdr:rowOff>
    </xdr:from>
    <xdr:ext cx="534377" cy="259045"/>
    <xdr:sp macro="" textlink="">
      <xdr:nvSpPr>
        <xdr:cNvPr id="264" name="テキスト ボックス 263"/>
        <xdr:cNvSpPr txBox="1"/>
      </xdr:nvSpPr>
      <xdr:spPr>
        <a:xfrm>
          <a:off x="2641111" y="163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7404</xdr:rowOff>
    </xdr:from>
    <xdr:to>
      <xdr:col>10</xdr:col>
      <xdr:colOff>165100</xdr:colOff>
      <xdr:row>97</xdr:row>
      <xdr:rowOff>109004</xdr:rowOff>
    </xdr:to>
    <xdr:sp macro="" textlink="">
      <xdr:nvSpPr>
        <xdr:cNvPr id="265" name="楕円 264"/>
        <xdr:cNvSpPr/>
      </xdr:nvSpPr>
      <xdr:spPr>
        <a:xfrm>
          <a:off x="1968500" y="166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100131</xdr:rowOff>
    </xdr:from>
    <xdr:ext cx="534377" cy="259045"/>
    <xdr:sp macro="" textlink="">
      <xdr:nvSpPr>
        <xdr:cNvPr id="266" name="テキスト ボックス 265"/>
        <xdr:cNvSpPr txBox="1"/>
      </xdr:nvSpPr>
      <xdr:spPr>
        <a:xfrm>
          <a:off x="1752111" y="167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81504</xdr:rowOff>
    </xdr:from>
    <xdr:to>
      <xdr:col>6</xdr:col>
      <xdr:colOff>38100</xdr:colOff>
      <xdr:row>98</xdr:row>
      <xdr:rowOff>11654</xdr:rowOff>
    </xdr:to>
    <xdr:sp macro="" textlink="">
      <xdr:nvSpPr>
        <xdr:cNvPr id="267" name="楕円 266"/>
        <xdr:cNvSpPr/>
      </xdr:nvSpPr>
      <xdr:spPr>
        <a:xfrm>
          <a:off x="1079500" y="167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28181</xdr:rowOff>
    </xdr:from>
    <xdr:ext cx="534377" cy="259045"/>
    <xdr:sp macro="" textlink="">
      <xdr:nvSpPr>
        <xdr:cNvPr id="268" name="テキスト ボックス 267"/>
        <xdr:cNvSpPr txBox="1"/>
      </xdr:nvSpPr>
      <xdr:spPr>
        <a:xfrm>
          <a:off x="863111" y="164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42480</xdr:rowOff>
    </xdr:from>
    <xdr:to>
      <xdr:col>55</xdr:col>
      <xdr:colOff>0</xdr:colOff>
      <xdr:row>39</xdr:row>
      <xdr:rowOff>39785</xdr:rowOff>
    </xdr:to>
    <xdr:cxnSp macro="">
      <xdr:nvCxnSpPr>
        <xdr:cNvPr id="300" name="直線コネクタ 299"/>
        <xdr:cNvCxnSpPr/>
      </xdr:nvCxnSpPr>
      <xdr:spPr>
        <a:xfrm>
          <a:off x="9639300" y="6557580"/>
          <a:ext cx="838200" cy="16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8499</xdr:rowOff>
    </xdr:from>
    <xdr:ext cx="534377" cy="259045"/>
    <xdr:sp macro="" textlink="">
      <xdr:nvSpPr>
        <xdr:cNvPr id="301" name="補助費等平均値テキスト"/>
        <xdr:cNvSpPr txBox="1"/>
      </xdr:nvSpPr>
      <xdr:spPr>
        <a:xfrm>
          <a:off x="10528300" y="583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65160</xdr:rowOff>
    </xdr:from>
    <xdr:to>
      <xdr:col>50</xdr:col>
      <xdr:colOff>114300</xdr:colOff>
      <xdr:row>38</xdr:row>
      <xdr:rowOff>42480</xdr:rowOff>
    </xdr:to>
    <xdr:cxnSp macro="">
      <xdr:nvCxnSpPr>
        <xdr:cNvPr id="303" name="直線コネクタ 302"/>
        <xdr:cNvCxnSpPr/>
      </xdr:nvCxnSpPr>
      <xdr:spPr>
        <a:xfrm>
          <a:off x="8750300" y="6408810"/>
          <a:ext cx="889000" cy="14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114379</xdr:rowOff>
    </xdr:from>
    <xdr:ext cx="534377" cy="259045"/>
    <xdr:sp macro="" textlink="">
      <xdr:nvSpPr>
        <xdr:cNvPr id="305" name="テキスト ボックス 304"/>
        <xdr:cNvSpPr txBox="1"/>
      </xdr:nvSpPr>
      <xdr:spPr>
        <a:xfrm>
          <a:off x="9372111" y="57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122457</xdr:rowOff>
    </xdr:from>
    <xdr:to>
      <xdr:col>45</xdr:col>
      <xdr:colOff>177800</xdr:colOff>
      <xdr:row>37</xdr:row>
      <xdr:rowOff>65160</xdr:rowOff>
    </xdr:to>
    <xdr:cxnSp macro="">
      <xdr:nvCxnSpPr>
        <xdr:cNvPr id="306" name="直線コネクタ 305"/>
        <xdr:cNvCxnSpPr/>
      </xdr:nvCxnSpPr>
      <xdr:spPr>
        <a:xfrm>
          <a:off x="7861300" y="6294657"/>
          <a:ext cx="889000" cy="1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129679</xdr:rowOff>
    </xdr:from>
    <xdr:ext cx="534377" cy="259045"/>
    <xdr:sp macro="" textlink="">
      <xdr:nvSpPr>
        <xdr:cNvPr id="308" name="テキスト ボックス 307"/>
        <xdr:cNvSpPr txBox="1"/>
      </xdr:nvSpPr>
      <xdr:spPr>
        <a:xfrm>
          <a:off x="8483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65830</xdr:rowOff>
    </xdr:from>
    <xdr:to>
      <xdr:col>41</xdr:col>
      <xdr:colOff>50800</xdr:colOff>
      <xdr:row>36</xdr:row>
      <xdr:rowOff>122457</xdr:rowOff>
    </xdr:to>
    <xdr:cxnSp macro="">
      <xdr:nvCxnSpPr>
        <xdr:cNvPr id="309" name="直線コネクタ 308"/>
        <xdr:cNvCxnSpPr/>
      </xdr:nvCxnSpPr>
      <xdr:spPr>
        <a:xfrm>
          <a:off x="6972300" y="6238030"/>
          <a:ext cx="889000" cy="5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94621</xdr:rowOff>
    </xdr:from>
    <xdr:ext cx="534377" cy="259045"/>
    <xdr:sp macro="" textlink="">
      <xdr:nvSpPr>
        <xdr:cNvPr id="311" name="テキスト ボックス 310"/>
        <xdr:cNvSpPr txBox="1"/>
      </xdr:nvSpPr>
      <xdr:spPr>
        <a:xfrm>
          <a:off x="7594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45978</xdr:rowOff>
    </xdr:from>
    <xdr:ext cx="534377" cy="259045"/>
    <xdr:sp macro="" textlink="">
      <xdr:nvSpPr>
        <xdr:cNvPr id="313" name="テキスト ボックス 312"/>
        <xdr:cNvSpPr txBox="1"/>
      </xdr:nvSpPr>
      <xdr:spPr>
        <a:xfrm>
          <a:off x="6705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160435</xdr:rowOff>
    </xdr:from>
    <xdr:to>
      <xdr:col>55</xdr:col>
      <xdr:colOff>50800</xdr:colOff>
      <xdr:row>39</xdr:row>
      <xdr:rowOff>90585</xdr:rowOff>
    </xdr:to>
    <xdr:sp macro="" textlink="">
      <xdr:nvSpPr>
        <xdr:cNvPr id="319" name="楕円 318"/>
        <xdr:cNvSpPr/>
      </xdr:nvSpPr>
      <xdr:spPr>
        <a:xfrm>
          <a:off x="10426700" y="66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75362</xdr:rowOff>
    </xdr:from>
    <xdr:ext cx="534377" cy="259045"/>
    <xdr:sp macro="" textlink="">
      <xdr:nvSpPr>
        <xdr:cNvPr id="320" name="補助費等該当値テキスト"/>
        <xdr:cNvSpPr txBox="1"/>
      </xdr:nvSpPr>
      <xdr:spPr>
        <a:xfrm>
          <a:off x="10528300" y="659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163130</xdr:rowOff>
    </xdr:from>
    <xdr:to>
      <xdr:col>50</xdr:col>
      <xdr:colOff>165100</xdr:colOff>
      <xdr:row>38</xdr:row>
      <xdr:rowOff>93280</xdr:rowOff>
    </xdr:to>
    <xdr:sp macro="" textlink="">
      <xdr:nvSpPr>
        <xdr:cNvPr id="321" name="楕円 320"/>
        <xdr:cNvSpPr/>
      </xdr:nvSpPr>
      <xdr:spPr>
        <a:xfrm>
          <a:off x="9588500" y="65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84407</xdr:rowOff>
    </xdr:from>
    <xdr:ext cx="534377" cy="259045"/>
    <xdr:sp macro="" textlink="">
      <xdr:nvSpPr>
        <xdr:cNvPr id="322" name="テキスト ボックス 321"/>
        <xdr:cNvSpPr txBox="1"/>
      </xdr:nvSpPr>
      <xdr:spPr>
        <a:xfrm>
          <a:off x="9372111"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14360</xdr:rowOff>
    </xdr:from>
    <xdr:to>
      <xdr:col>46</xdr:col>
      <xdr:colOff>38100</xdr:colOff>
      <xdr:row>37</xdr:row>
      <xdr:rowOff>115960</xdr:rowOff>
    </xdr:to>
    <xdr:sp macro="" textlink="">
      <xdr:nvSpPr>
        <xdr:cNvPr id="323" name="楕円 322"/>
        <xdr:cNvSpPr/>
      </xdr:nvSpPr>
      <xdr:spPr>
        <a:xfrm>
          <a:off x="8699500" y="63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107087</xdr:rowOff>
    </xdr:from>
    <xdr:ext cx="534377" cy="259045"/>
    <xdr:sp macro="" textlink="">
      <xdr:nvSpPr>
        <xdr:cNvPr id="324" name="テキスト ボックス 323"/>
        <xdr:cNvSpPr txBox="1"/>
      </xdr:nvSpPr>
      <xdr:spPr>
        <a:xfrm>
          <a:off x="8483111" y="64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71657</xdr:rowOff>
    </xdr:from>
    <xdr:to>
      <xdr:col>41</xdr:col>
      <xdr:colOff>101600</xdr:colOff>
      <xdr:row>37</xdr:row>
      <xdr:rowOff>1807</xdr:rowOff>
    </xdr:to>
    <xdr:sp macro="" textlink="">
      <xdr:nvSpPr>
        <xdr:cNvPr id="325" name="楕円 324"/>
        <xdr:cNvSpPr/>
      </xdr:nvSpPr>
      <xdr:spPr>
        <a:xfrm>
          <a:off x="7810500" y="624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164384</xdr:rowOff>
    </xdr:from>
    <xdr:ext cx="534377" cy="259045"/>
    <xdr:sp macro="" textlink="">
      <xdr:nvSpPr>
        <xdr:cNvPr id="326" name="テキスト ボックス 325"/>
        <xdr:cNvSpPr txBox="1"/>
      </xdr:nvSpPr>
      <xdr:spPr>
        <a:xfrm>
          <a:off x="7594111" y="63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15030</xdr:rowOff>
    </xdr:from>
    <xdr:to>
      <xdr:col>36</xdr:col>
      <xdr:colOff>165100</xdr:colOff>
      <xdr:row>36</xdr:row>
      <xdr:rowOff>116630</xdr:rowOff>
    </xdr:to>
    <xdr:sp macro="" textlink="">
      <xdr:nvSpPr>
        <xdr:cNvPr id="327" name="楕円 326"/>
        <xdr:cNvSpPr/>
      </xdr:nvSpPr>
      <xdr:spPr>
        <a:xfrm>
          <a:off x="6921500" y="61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107757</xdr:rowOff>
    </xdr:from>
    <xdr:ext cx="534377" cy="259045"/>
    <xdr:sp macro="" textlink="">
      <xdr:nvSpPr>
        <xdr:cNvPr id="328" name="テキスト ボックス 327"/>
        <xdr:cNvSpPr txBox="1"/>
      </xdr:nvSpPr>
      <xdr:spPr>
        <a:xfrm>
          <a:off x="6705111" y="62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155717</xdr:rowOff>
    </xdr:from>
    <xdr:to>
      <xdr:col>55</xdr:col>
      <xdr:colOff>0</xdr:colOff>
      <xdr:row>57</xdr:row>
      <xdr:rowOff>157136</xdr:rowOff>
    </xdr:to>
    <xdr:cxnSp macro="">
      <xdr:nvCxnSpPr>
        <xdr:cNvPr id="353" name="直線コネクタ 352"/>
        <xdr:cNvCxnSpPr/>
      </xdr:nvCxnSpPr>
      <xdr:spPr>
        <a:xfrm>
          <a:off x="9639300" y="9928367"/>
          <a:ext cx="8382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121050</xdr:rowOff>
    </xdr:from>
    <xdr:ext cx="534377" cy="259045"/>
    <xdr:sp macro="" textlink="">
      <xdr:nvSpPr>
        <xdr:cNvPr id="354" name="普通建設事業費平均値テキスト"/>
        <xdr:cNvSpPr txBox="1"/>
      </xdr:nvSpPr>
      <xdr:spPr>
        <a:xfrm>
          <a:off x="10528300" y="9722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155717</xdr:rowOff>
    </xdr:from>
    <xdr:to>
      <xdr:col>50</xdr:col>
      <xdr:colOff>114300</xdr:colOff>
      <xdr:row>57</xdr:row>
      <xdr:rowOff>166902</xdr:rowOff>
    </xdr:to>
    <xdr:cxnSp macro="">
      <xdr:nvCxnSpPr>
        <xdr:cNvPr id="356" name="直線コネクタ 355"/>
        <xdr:cNvCxnSpPr/>
      </xdr:nvCxnSpPr>
      <xdr:spPr>
        <a:xfrm flipV="1">
          <a:off x="8750300" y="9928367"/>
          <a:ext cx="8890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44125</xdr:rowOff>
    </xdr:from>
    <xdr:ext cx="534377" cy="259045"/>
    <xdr:sp macro="" textlink="">
      <xdr:nvSpPr>
        <xdr:cNvPr id="358" name="テキスト ボックス 357"/>
        <xdr:cNvSpPr txBox="1"/>
      </xdr:nvSpPr>
      <xdr:spPr>
        <a:xfrm>
          <a:off x="9372111" y="96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166902</xdr:rowOff>
    </xdr:from>
    <xdr:to>
      <xdr:col>45</xdr:col>
      <xdr:colOff>177800</xdr:colOff>
      <xdr:row>57</xdr:row>
      <xdr:rowOff>167472</xdr:rowOff>
    </xdr:to>
    <xdr:cxnSp macro="">
      <xdr:nvCxnSpPr>
        <xdr:cNvPr id="359" name="直線コネクタ 358"/>
        <xdr:cNvCxnSpPr/>
      </xdr:nvCxnSpPr>
      <xdr:spPr>
        <a:xfrm flipV="1">
          <a:off x="7861300" y="9939552"/>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47656</xdr:rowOff>
    </xdr:from>
    <xdr:ext cx="534377" cy="259045"/>
    <xdr:sp macro="" textlink="">
      <xdr:nvSpPr>
        <xdr:cNvPr id="361" name="テキスト ボックス 360"/>
        <xdr:cNvSpPr txBox="1"/>
      </xdr:nvSpPr>
      <xdr:spPr>
        <a:xfrm>
          <a:off x="8483111" y="96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157652</xdr:rowOff>
    </xdr:from>
    <xdr:to>
      <xdr:col>41</xdr:col>
      <xdr:colOff>50800</xdr:colOff>
      <xdr:row>57</xdr:row>
      <xdr:rowOff>167472</xdr:rowOff>
    </xdr:to>
    <xdr:cxnSp macro="">
      <xdr:nvCxnSpPr>
        <xdr:cNvPr id="362" name="直線コネクタ 361"/>
        <xdr:cNvCxnSpPr/>
      </xdr:nvCxnSpPr>
      <xdr:spPr>
        <a:xfrm>
          <a:off x="6972300" y="9930302"/>
          <a:ext cx="889000" cy="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42450</xdr:rowOff>
    </xdr:from>
    <xdr:ext cx="534377" cy="259045"/>
    <xdr:sp macro="" textlink="">
      <xdr:nvSpPr>
        <xdr:cNvPr id="364" name="テキスト ボックス 363"/>
        <xdr:cNvSpPr txBox="1"/>
      </xdr:nvSpPr>
      <xdr:spPr>
        <a:xfrm>
          <a:off x="7594111" y="96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44936</xdr:rowOff>
    </xdr:from>
    <xdr:ext cx="534377" cy="259045"/>
    <xdr:sp macro="" textlink="">
      <xdr:nvSpPr>
        <xdr:cNvPr id="366" name="テキスト ボックス 365"/>
        <xdr:cNvSpPr txBox="1"/>
      </xdr:nvSpPr>
      <xdr:spPr>
        <a:xfrm>
          <a:off x="6705111" y="96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106336</xdr:rowOff>
    </xdr:from>
    <xdr:to>
      <xdr:col>55</xdr:col>
      <xdr:colOff>50800</xdr:colOff>
      <xdr:row>58</xdr:row>
      <xdr:rowOff>36486</xdr:rowOff>
    </xdr:to>
    <xdr:sp macro="" textlink="">
      <xdr:nvSpPr>
        <xdr:cNvPr id="372" name="楕円 371"/>
        <xdr:cNvSpPr/>
      </xdr:nvSpPr>
      <xdr:spPr>
        <a:xfrm>
          <a:off x="10426700" y="98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76600</xdr:rowOff>
    </xdr:from>
    <xdr:ext cx="534377" cy="259045"/>
    <xdr:sp macro="" textlink="">
      <xdr:nvSpPr>
        <xdr:cNvPr id="373" name="普通建設事業費該当値テキスト"/>
        <xdr:cNvSpPr txBox="1"/>
      </xdr:nvSpPr>
      <xdr:spPr>
        <a:xfrm>
          <a:off x="10528300" y="98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104917</xdr:rowOff>
    </xdr:from>
    <xdr:to>
      <xdr:col>50</xdr:col>
      <xdr:colOff>165100</xdr:colOff>
      <xdr:row>58</xdr:row>
      <xdr:rowOff>35067</xdr:rowOff>
    </xdr:to>
    <xdr:sp macro="" textlink="">
      <xdr:nvSpPr>
        <xdr:cNvPr id="374" name="楕円 373"/>
        <xdr:cNvSpPr/>
      </xdr:nvSpPr>
      <xdr:spPr>
        <a:xfrm>
          <a:off x="9588500" y="98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26194</xdr:rowOff>
    </xdr:from>
    <xdr:ext cx="534377" cy="259045"/>
    <xdr:sp macro="" textlink="">
      <xdr:nvSpPr>
        <xdr:cNvPr id="375" name="テキスト ボックス 374"/>
        <xdr:cNvSpPr txBox="1"/>
      </xdr:nvSpPr>
      <xdr:spPr>
        <a:xfrm>
          <a:off x="9372111" y="99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116102</xdr:rowOff>
    </xdr:from>
    <xdr:to>
      <xdr:col>46</xdr:col>
      <xdr:colOff>38100</xdr:colOff>
      <xdr:row>58</xdr:row>
      <xdr:rowOff>46252</xdr:rowOff>
    </xdr:to>
    <xdr:sp macro="" textlink="">
      <xdr:nvSpPr>
        <xdr:cNvPr id="376" name="楕円 375"/>
        <xdr:cNvSpPr/>
      </xdr:nvSpPr>
      <xdr:spPr>
        <a:xfrm>
          <a:off x="8699500" y="988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37379</xdr:rowOff>
    </xdr:from>
    <xdr:ext cx="534377" cy="259045"/>
    <xdr:sp macro="" textlink="">
      <xdr:nvSpPr>
        <xdr:cNvPr id="377" name="テキスト ボックス 376"/>
        <xdr:cNvSpPr txBox="1"/>
      </xdr:nvSpPr>
      <xdr:spPr>
        <a:xfrm>
          <a:off x="8483111" y="998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116672</xdr:rowOff>
    </xdr:from>
    <xdr:to>
      <xdr:col>41</xdr:col>
      <xdr:colOff>101600</xdr:colOff>
      <xdr:row>58</xdr:row>
      <xdr:rowOff>46822</xdr:rowOff>
    </xdr:to>
    <xdr:sp macro="" textlink="">
      <xdr:nvSpPr>
        <xdr:cNvPr id="378" name="楕円 377"/>
        <xdr:cNvSpPr/>
      </xdr:nvSpPr>
      <xdr:spPr>
        <a:xfrm>
          <a:off x="7810500" y="98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37949</xdr:rowOff>
    </xdr:from>
    <xdr:ext cx="534377" cy="259045"/>
    <xdr:sp macro="" textlink="">
      <xdr:nvSpPr>
        <xdr:cNvPr id="379" name="テキスト ボックス 378"/>
        <xdr:cNvSpPr txBox="1"/>
      </xdr:nvSpPr>
      <xdr:spPr>
        <a:xfrm>
          <a:off x="7594111" y="99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106852</xdr:rowOff>
    </xdr:from>
    <xdr:to>
      <xdr:col>36</xdr:col>
      <xdr:colOff>165100</xdr:colOff>
      <xdr:row>58</xdr:row>
      <xdr:rowOff>37002</xdr:rowOff>
    </xdr:to>
    <xdr:sp macro="" textlink="">
      <xdr:nvSpPr>
        <xdr:cNvPr id="380" name="楕円 379"/>
        <xdr:cNvSpPr/>
      </xdr:nvSpPr>
      <xdr:spPr>
        <a:xfrm>
          <a:off x="6921500" y="98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28129</xdr:rowOff>
    </xdr:from>
    <xdr:ext cx="534377" cy="259045"/>
    <xdr:sp macro="" textlink="">
      <xdr:nvSpPr>
        <xdr:cNvPr id="381" name="テキスト ボックス 380"/>
        <xdr:cNvSpPr txBox="1"/>
      </xdr:nvSpPr>
      <xdr:spPr>
        <a:xfrm>
          <a:off x="6705111" y="99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23651</xdr:rowOff>
    </xdr:from>
    <xdr:to>
      <xdr:col>55</xdr:col>
      <xdr:colOff>0</xdr:colOff>
      <xdr:row>78</xdr:row>
      <xdr:rowOff>24354</xdr:rowOff>
    </xdr:to>
    <xdr:cxnSp macro="">
      <xdr:nvCxnSpPr>
        <xdr:cNvPr id="406" name="直線コネクタ 405"/>
        <xdr:cNvCxnSpPr/>
      </xdr:nvCxnSpPr>
      <xdr:spPr>
        <a:xfrm>
          <a:off x="9639300" y="13396751"/>
          <a:ext cx="8382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22617</xdr:rowOff>
    </xdr:from>
    <xdr:to>
      <xdr:col>50</xdr:col>
      <xdr:colOff>114300</xdr:colOff>
      <xdr:row>78</xdr:row>
      <xdr:rowOff>23651</xdr:rowOff>
    </xdr:to>
    <xdr:cxnSp macro="">
      <xdr:nvCxnSpPr>
        <xdr:cNvPr id="409" name="直線コネクタ 408"/>
        <xdr:cNvCxnSpPr/>
      </xdr:nvCxnSpPr>
      <xdr:spPr>
        <a:xfrm>
          <a:off x="8750300" y="13395717"/>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18118</xdr:rowOff>
    </xdr:from>
    <xdr:to>
      <xdr:col>45</xdr:col>
      <xdr:colOff>177800</xdr:colOff>
      <xdr:row>78</xdr:row>
      <xdr:rowOff>22617</xdr:rowOff>
    </xdr:to>
    <xdr:cxnSp macro="">
      <xdr:nvCxnSpPr>
        <xdr:cNvPr id="412" name="直線コネクタ 411"/>
        <xdr:cNvCxnSpPr/>
      </xdr:nvCxnSpPr>
      <xdr:spPr>
        <a:xfrm>
          <a:off x="7861300" y="13391218"/>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6708</xdr:rowOff>
    </xdr:from>
    <xdr:to>
      <xdr:col>41</xdr:col>
      <xdr:colOff>50800</xdr:colOff>
      <xdr:row>78</xdr:row>
      <xdr:rowOff>18118</xdr:rowOff>
    </xdr:to>
    <xdr:cxnSp macro="">
      <xdr:nvCxnSpPr>
        <xdr:cNvPr id="415" name="直線コネクタ 414"/>
        <xdr:cNvCxnSpPr/>
      </xdr:nvCxnSpPr>
      <xdr:spPr>
        <a:xfrm>
          <a:off x="6972300" y="13379808"/>
          <a:ext cx="88900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65509</xdr:rowOff>
    </xdr:from>
    <xdr:ext cx="534377" cy="259045"/>
    <xdr:sp macro="" textlink="">
      <xdr:nvSpPr>
        <xdr:cNvPr id="417" name="テキスト ボックス 416"/>
        <xdr:cNvSpPr txBox="1"/>
      </xdr:nvSpPr>
      <xdr:spPr>
        <a:xfrm>
          <a:off x="7594111" y="130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72255</xdr:rowOff>
    </xdr:from>
    <xdr:ext cx="534377" cy="259045"/>
    <xdr:sp macro="" textlink="">
      <xdr:nvSpPr>
        <xdr:cNvPr id="419" name="テキスト ボックス 418"/>
        <xdr:cNvSpPr txBox="1"/>
      </xdr:nvSpPr>
      <xdr:spPr>
        <a:xfrm>
          <a:off x="6705111" y="131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145004</xdr:rowOff>
    </xdr:from>
    <xdr:to>
      <xdr:col>55</xdr:col>
      <xdr:colOff>50800</xdr:colOff>
      <xdr:row>78</xdr:row>
      <xdr:rowOff>75154</xdr:rowOff>
    </xdr:to>
    <xdr:sp macro="" textlink="">
      <xdr:nvSpPr>
        <xdr:cNvPr id="425" name="楕円 424"/>
        <xdr:cNvSpPr/>
      </xdr:nvSpPr>
      <xdr:spPr>
        <a:xfrm>
          <a:off x="10426700" y="1334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113429</xdr:rowOff>
    </xdr:from>
    <xdr:ext cx="469744" cy="259045"/>
    <xdr:sp macro="" textlink="">
      <xdr:nvSpPr>
        <xdr:cNvPr id="426" name="普通建設事業費 （ うち新規整備　）該当値テキスト"/>
        <xdr:cNvSpPr txBox="1"/>
      </xdr:nvSpPr>
      <xdr:spPr>
        <a:xfrm>
          <a:off x="10528300" y="1331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144301</xdr:rowOff>
    </xdr:from>
    <xdr:to>
      <xdr:col>50</xdr:col>
      <xdr:colOff>165100</xdr:colOff>
      <xdr:row>78</xdr:row>
      <xdr:rowOff>74451</xdr:rowOff>
    </xdr:to>
    <xdr:sp macro="" textlink="">
      <xdr:nvSpPr>
        <xdr:cNvPr id="427" name="楕円 426"/>
        <xdr:cNvSpPr/>
      </xdr:nvSpPr>
      <xdr:spPr>
        <a:xfrm>
          <a:off x="9588500" y="1334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65578</xdr:rowOff>
    </xdr:from>
    <xdr:ext cx="469744" cy="259045"/>
    <xdr:sp macro="" textlink="">
      <xdr:nvSpPr>
        <xdr:cNvPr id="428" name="テキスト ボックス 427"/>
        <xdr:cNvSpPr txBox="1"/>
      </xdr:nvSpPr>
      <xdr:spPr>
        <a:xfrm>
          <a:off x="9404428" y="1343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143267</xdr:rowOff>
    </xdr:from>
    <xdr:to>
      <xdr:col>46</xdr:col>
      <xdr:colOff>38100</xdr:colOff>
      <xdr:row>78</xdr:row>
      <xdr:rowOff>73417</xdr:rowOff>
    </xdr:to>
    <xdr:sp macro="" textlink="">
      <xdr:nvSpPr>
        <xdr:cNvPr id="429" name="楕円 428"/>
        <xdr:cNvSpPr/>
      </xdr:nvSpPr>
      <xdr:spPr>
        <a:xfrm>
          <a:off x="8699500" y="1334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64544</xdr:rowOff>
    </xdr:from>
    <xdr:ext cx="469744" cy="259045"/>
    <xdr:sp macro="" textlink="">
      <xdr:nvSpPr>
        <xdr:cNvPr id="430" name="テキスト ボックス 429"/>
        <xdr:cNvSpPr txBox="1"/>
      </xdr:nvSpPr>
      <xdr:spPr>
        <a:xfrm>
          <a:off x="8515428" y="1343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138768</xdr:rowOff>
    </xdr:from>
    <xdr:to>
      <xdr:col>41</xdr:col>
      <xdr:colOff>101600</xdr:colOff>
      <xdr:row>78</xdr:row>
      <xdr:rowOff>68918</xdr:rowOff>
    </xdr:to>
    <xdr:sp macro="" textlink="">
      <xdr:nvSpPr>
        <xdr:cNvPr id="431" name="楕円 430"/>
        <xdr:cNvSpPr/>
      </xdr:nvSpPr>
      <xdr:spPr>
        <a:xfrm>
          <a:off x="7810500" y="133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60045</xdr:rowOff>
    </xdr:from>
    <xdr:ext cx="534377" cy="259045"/>
    <xdr:sp macro="" textlink="">
      <xdr:nvSpPr>
        <xdr:cNvPr id="432" name="テキスト ボックス 431"/>
        <xdr:cNvSpPr txBox="1"/>
      </xdr:nvSpPr>
      <xdr:spPr>
        <a:xfrm>
          <a:off x="7594111" y="134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127358</xdr:rowOff>
    </xdr:from>
    <xdr:to>
      <xdr:col>36</xdr:col>
      <xdr:colOff>165100</xdr:colOff>
      <xdr:row>78</xdr:row>
      <xdr:rowOff>57508</xdr:rowOff>
    </xdr:to>
    <xdr:sp macro="" textlink="">
      <xdr:nvSpPr>
        <xdr:cNvPr id="433" name="楕円 432"/>
        <xdr:cNvSpPr/>
      </xdr:nvSpPr>
      <xdr:spPr>
        <a:xfrm>
          <a:off x="6921500" y="1332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48635</xdr:rowOff>
    </xdr:from>
    <xdr:ext cx="534377" cy="259045"/>
    <xdr:sp macro="" textlink="">
      <xdr:nvSpPr>
        <xdr:cNvPr id="434" name="テキスト ボックス 433"/>
        <xdr:cNvSpPr txBox="1"/>
      </xdr:nvSpPr>
      <xdr:spPr>
        <a:xfrm>
          <a:off x="6705111" y="134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126464</xdr:rowOff>
    </xdr:from>
    <xdr:to>
      <xdr:col>55</xdr:col>
      <xdr:colOff>0</xdr:colOff>
      <xdr:row>96</xdr:row>
      <xdr:rowOff>2747</xdr:rowOff>
    </xdr:to>
    <xdr:cxnSp macro="">
      <xdr:nvCxnSpPr>
        <xdr:cNvPr id="465" name="直線コネクタ 464"/>
        <xdr:cNvCxnSpPr/>
      </xdr:nvCxnSpPr>
      <xdr:spPr>
        <a:xfrm>
          <a:off x="9639300" y="16414214"/>
          <a:ext cx="838200" cy="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17133</xdr:rowOff>
    </xdr:from>
    <xdr:ext cx="534377" cy="259045"/>
    <xdr:sp macro="" textlink="">
      <xdr:nvSpPr>
        <xdr:cNvPr id="466" name="普通建設事業費 （ うち更新整備　）平均値テキスト"/>
        <xdr:cNvSpPr txBox="1"/>
      </xdr:nvSpPr>
      <xdr:spPr>
        <a:xfrm>
          <a:off x="10528300" y="16476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126464</xdr:rowOff>
    </xdr:from>
    <xdr:to>
      <xdr:col>50</xdr:col>
      <xdr:colOff>114300</xdr:colOff>
      <xdr:row>97</xdr:row>
      <xdr:rowOff>70510</xdr:rowOff>
    </xdr:to>
    <xdr:cxnSp macro="">
      <xdr:nvCxnSpPr>
        <xdr:cNvPr id="468" name="直線コネクタ 467"/>
        <xdr:cNvCxnSpPr/>
      </xdr:nvCxnSpPr>
      <xdr:spPr>
        <a:xfrm flipV="1">
          <a:off x="8750300" y="16414214"/>
          <a:ext cx="889000" cy="28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160869</xdr:rowOff>
    </xdr:from>
    <xdr:ext cx="534377" cy="259045"/>
    <xdr:sp macro="" textlink="">
      <xdr:nvSpPr>
        <xdr:cNvPr id="470" name="テキスト ボックス 469"/>
        <xdr:cNvSpPr txBox="1"/>
      </xdr:nvSpPr>
      <xdr:spPr>
        <a:xfrm>
          <a:off x="9372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70510</xdr:rowOff>
    </xdr:from>
    <xdr:to>
      <xdr:col>45</xdr:col>
      <xdr:colOff>177800</xdr:colOff>
      <xdr:row>97</xdr:row>
      <xdr:rowOff>114511</xdr:rowOff>
    </xdr:to>
    <xdr:cxnSp macro="">
      <xdr:nvCxnSpPr>
        <xdr:cNvPr id="471" name="直線コネクタ 470"/>
        <xdr:cNvCxnSpPr/>
      </xdr:nvCxnSpPr>
      <xdr:spPr>
        <a:xfrm flipV="1">
          <a:off x="7861300" y="16701160"/>
          <a:ext cx="889000" cy="4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116770</xdr:rowOff>
    </xdr:from>
    <xdr:ext cx="534377" cy="259045"/>
    <xdr:sp macro="" textlink="">
      <xdr:nvSpPr>
        <xdr:cNvPr id="473" name="テキスト ボックス 472"/>
        <xdr:cNvSpPr txBox="1"/>
      </xdr:nvSpPr>
      <xdr:spPr>
        <a:xfrm>
          <a:off x="8483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114511</xdr:rowOff>
    </xdr:from>
    <xdr:to>
      <xdr:col>41</xdr:col>
      <xdr:colOff>50800</xdr:colOff>
      <xdr:row>98</xdr:row>
      <xdr:rowOff>5316</xdr:rowOff>
    </xdr:to>
    <xdr:cxnSp macro="">
      <xdr:nvCxnSpPr>
        <xdr:cNvPr id="474" name="直線コネクタ 473"/>
        <xdr:cNvCxnSpPr/>
      </xdr:nvCxnSpPr>
      <xdr:spPr>
        <a:xfrm flipV="1">
          <a:off x="6972300" y="16745161"/>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6" name="テキスト ボックス 475"/>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8" name="テキスト ボックス 477"/>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123397</xdr:rowOff>
    </xdr:from>
    <xdr:to>
      <xdr:col>55</xdr:col>
      <xdr:colOff>50800</xdr:colOff>
      <xdr:row>96</xdr:row>
      <xdr:rowOff>53547</xdr:rowOff>
    </xdr:to>
    <xdr:sp macro="" textlink="">
      <xdr:nvSpPr>
        <xdr:cNvPr id="484" name="楕円 483"/>
        <xdr:cNvSpPr/>
      </xdr:nvSpPr>
      <xdr:spPr>
        <a:xfrm>
          <a:off x="10426700" y="1641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146274</xdr:rowOff>
    </xdr:from>
    <xdr:ext cx="534377" cy="259045"/>
    <xdr:sp macro="" textlink="">
      <xdr:nvSpPr>
        <xdr:cNvPr id="485" name="普通建設事業費 （ うち更新整備　）該当値テキスト"/>
        <xdr:cNvSpPr txBox="1"/>
      </xdr:nvSpPr>
      <xdr:spPr>
        <a:xfrm>
          <a:off x="10528300" y="1626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75664</xdr:rowOff>
    </xdr:from>
    <xdr:to>
      <xdr:col>50</xdr:col>
      <xdr:colOff>165100</xdr:colOff>
      <xdr:row>96</xdr:row>
      <xdr:rowOff>5814</xdr:rowOff>
    </xdr:to>
    <xdr:sp macro="" textlink="">
      <xdr:nvSpPr>
        <xdr:cNvPr id="486" name="楕円 485"/>
        <xdr:cNvSpPr/>
      </xdr:nvSpPr>
      <xdr:spPr>
        <a:xfrm>
          <a:off x="9588500" y="163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22341</xdr:rowOff>
    </xdr:from>
    <xdr:ext cx="534377" cy="259045"/>
    <xdr:sp macro="" textlink="">
      <xdr:nvSpPr>
        <xdr:cNvPr id="487" name="テキスト ボックス 486"/>
        <xdr:cNvSpPr txBox="1"/>
      </xdr:nvSpPr>
      <xdr:spPr>
        <a:xfrm>
          <a:off x="9372111" y="161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19710</xdr:rowOff>
    </xdr:from>
    <xdr:to>
      <xdr:col>46</xdr:col>
      <xdr:colOff>38100</xdr:colOff>
      <xdr:row>97</xdr:row>
      <xdr:rowOff>121310</xdr:rowOff>
    </xdr:to>
    <xdr:sp macro="" textlink="">
      <xdr:nvSpPr>
        <xdr:cNvPr id="488" name="楕円 487"/>
        <xdr:cNvSpPr/>
      </xdr:nvSpPr>
      <xdr:spPr>
        <a:xfrm>
          <a:off x="8699500" y="166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137837</xdr:rowOff>
    </xdr:from>
    <xdr:ext cx="534377" cy="259045"/>
    <xdr:sp macro="" textlink="">
      <xdr:nvSpPr>
        <xdr:cNvPr id="489" name="テキスト ボックス 488"/>
        <xdr:cNvSpPr txBox="1"/>
      </xdr:nvSpPr>
      <xdr:spPr>
        <a:xfrm>
          <a:off x="8483111" y="164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63711</xdr:rowOff>
    </xdr:from>
    <xdr:to>
      <xdr:col>41</xdr:col>
      <xdr:colOff>101600</xdr:colOff>
      <xdr:row>97</xdr:row>
      <xdr:rowOff>165311</xdr:rowOff>
    </xdr:to>
    <xdr:sp macro="" textlink="">
      <xdr:nvSpPr>
        <xdr:cNvPr id="490" name="楕円 489"/>
        <xdr:cNvSpPr/>
      </xdr:nvSpPr>
      <xdr:spPr>
        <a:xfrm>
          <a:off x="7810500" y="166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10388</xdr:rowOff>
    </xdr:from>
    <xdr:ext cx="534377" cy="259045"/>
    <xdr:sp macro="" textlink="">
      <xdr:nvSpPr>
        <xdr:cNvPr id="491" name="テキスト ボックス 490"/>
        <xdr:cNvSpPr txBox="1"/>
      </xdr:nvSpPr>
      <xdr:spPr>
        <a:xfrm>
          <a:off x="7594111" y="164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125966</xdr:rowOff>
    </xdr:from>
    <xdr:to>
      <xdr:col>36</xdr:col>
      <xdr:colOff>165100</xdr:colOff>
      <xdr:row>98</xdr:row>
      <xdr:rowOff>56116</xdr:rowOff>
    </xdr:to>
    <xdr:sp macro="" textlink="">
      <xdr:nvSpPr>
        <xdr:cNvPr id="492" name="楕円 491"/>
        <xdr:cNvSpPr/>
      </xdr:nvSpPr>
      <xdr:spPr>
        <a:xfrm>
          <a:off x="6921500" y="167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47243</xdr:rowOff>
    </xdr:from>
    <xdr:ext cx="534377" cy="259045"/>
    <xdr:sp macro="" textlink="">
      <xdr:nvSpPr>
        <xdr:cNvPr id="493" name="テキスト ボックス 492"/>
        <xdr:cNvSpPr txBox="1"/>
      </xdr:nvSpPr>
      <xdr:spPr>
        <a:xfrm>
          <a:off x="6705111" y="168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29922</xdr:rowOff>
    </xdr:from>
    <xdr:ext cx="469744" cy="259045"/>
    <xdr:sp macro="" textlink="">
      <xdr:nvSpPr>
        <xdr:cNvPr id="531" name="テキスト ボックス 530"/>
        <xdr:cNvSpPr txBox="1"/>
      </xdr:nvSpPr>
      <xdr:spPr>
        <a:xfrm>
          <a:off x="13468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33" name="テキスト ボックス 532"/>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59788</xdr:rowOff>
    </xdr:from>
    <xdr:ext cx="249299" cy="259045"/>
    <xdr:sp macro="" textlink="">
      <xdr:nvSpPr>
        <xdr:cNvPr id="540" name="災害復旧事業費該当値テキスト"/>
        <xdr:cNvSpPr txBox="1"/>
      </xdr:nvSpPr>
      <xdr:spPr>
        <a:xfrm>
          <a:off x="16370300" y="6574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6851</xdr:rowOff>
    </xdr:from>
    <xdr:to>
      <xdr:col>85</xdr:col>
      <xdr:colOff>127000</xdr:colOff>
      <xdr:row>76</xdr:row>
      <xdr:rowOff>29221</xdr:rowOff>
    </xdr:to>
    <xdr:cxnSp macro="">
      <xdr:nvCxnSpPr>
        <xdr:cNvPr id="628" name="直線コネクタ 627"/>
        <xdr:cNvCxnSpPr/>
      </xdr:nvCxnSpPr>
      <xdr:spPr>
        <a:xfrm>
          <a:off x="15481300" y="13037051"/>
          <a:ext cx="8382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24092</xdr:rowOff>
    </xdr:from>
    <xdr:ext cx="534377" cy="259045"/>
    <xdr:sp macro="" textlink="">
      <xdr:nvSpPr>
        <xdr:cNvPr id="629" name="公債費平均値テキスト"/>
        <xdr:cNvSpPr txBox="1"/>
      </xdr:nvSpPr>
      <xdr:spPr>
        <a:xfrm>
          <a:off x="16370300" y="12711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140473</xdr:rowOff>
    </xdr:from>
    <xdr:to>
      <xdr:col>81</xdr:col>
      <xdr:colOff>50800</xdr:colOff>
      <xdr:row>76</xdr:row>
      <xdr:rowOff>6851</xdr:rowOff>
    </xdr:to>
    <xdr:cxnSp macro="">
      <xdr:nvCxnSpPr>
        <xdr:cNvPr id="631" name="直線コネクタ 630"/>
        <xdr:cNvCxnSpPr/>
      </xdr:nvCxnSpPr>
      <xdr:spPr>
        <a:xfrm>
          <a:off x="14592300" y="12999223"/>
          <a:ext cx="889000" cy="3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113344</xdr:rowOff>
    </xdr:from>
    <xdr:ext cx="534377" cy="259045"/>
    <xdr:sp macro="" textlink="">
      <xdr:nvSpPr>
        <xdr:cNvPr id="633" name="テキスト ボックス 632"/>
        <xdr:cNvSpPr txBox="1"/>
      </xdr:nvSpPr>
      <xdr:spPr>
        <a:xfrm>
          <a:off x="15214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100816</xdr:rowOff>
    </xdr:from>
    <xdr:to>
      <xdr:col>76</xdr:col>
      <xdr:colOff>114300</xdr:colOff>
      <xdr:row>75</xdr:row>
      <xdr:rowOff>140473</xdr:rowOff>
    </xdr:to>
    <xdr:cxnSp macro="">
      <xdr:nvCxnSpPr>
        <xdr:cNvPr id="634" name="直線コネクタ 633"/>
        <xdr:cNvCxnSpPr/>
      </xdr:nvCxnSpPr>
      <xdr:spPr>
        <a:xfrm>
          <a:off x="13703300" y="12959566"/>
          <a:ext cx="889000" cy="3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138567</xdr:rowOff>
    </xdr:from>
    <xdr:ext cx="534377" cy="259045"/>
    <xdr:sp macro="" textlink="">
      <xdr:nvSpPr>
        <xdr:cNvPr id="636" name="テキスト ボックス 635"/>
        <xdr:cNvSpPr txBox="1"/>
      </xdr:nvSpPr>
      <xdr:spPr>
        <a:xfrm>
          <a:off x="14325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93849</xdr:rowOff>
    </xdr:from>
    <xdr:to>
      <xdr:col>71</xdr:col>
      <xdr:colOff>177800</xdr:colOff>
      <xdr:row>75</xdr:row>
      <xdr:rowOff>100816</xdr:rowOff>
    </xdr:to>
    <xdr:cxnSp macro="">
      <xdr:nvCxnSpPr>
        <xdr:cNvPr id="637" name="直線コネクタ 636"/>
        <xdr:cNvCxnSpPr/>
      </xdr:nvCxnSpPr>
      <xdr:spPr>
        <a:xfrm>
          <a:off x="12814300" y="12952599"/>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132394</xdr:rowOff>
    </xdr:from>
    <xdr:ext cx="534377" cy="259045"/>
    <xdr:sp macro="" textlink="">
      <xdr:nvSpPr>
        <xdr:cNvPr id="639" name="テキスト ボックス 638"/>
        <xdr:cNvSpPr txBox="1"/>
      </xdr:nvSpPr>
      <xdr:spPr>
        <a:xfrm>
          <a:off x="13436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41" name="テキスト ボックス 640"/>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149871</xdr:rowOff>
    </xdr:from>
    <xdr:to>
      <xdr:col>85</xdr:col>
      <xdr:colOff>177800</xdr:colOff>
      <xdr:row>76</xdr:row>
      <xdr:rowOff>80021</xdr:rowOff>
    </xdr:to>
    <xdr:sp macro="" textlink="">
      <xdr:nvSpPr>
        <xdr:cNvPr id="647" name="楕円 646"/>
        <xdr:cNvSpPr/>
      </xdr:nvSpPr>
      <xdr:spPr>
        <a:xfrm>
          <a:off x="16268700" y="1300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128298</xdr:rowOff>
    </xdr:from>
    <xdr:ext cx="534377" cy="259045"/>
    <xdr:sp macro="" textlink="">
      <xdr:nvSpPr>
        <xdr:cNvPr id="648" name="公債費該当値テキスト"/>
        <xdr:cNvSpPr txBox="1"/>
      </xdr:nvSpPr>
      <xdr:spPr>
        <a:xfrm>
          <a:off x="16370300" y="1298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127501</xdr:rowOff>
    </xdr:from>
    <xdr:to>
      <xdr:col>81</xdr:col>
      <xdr:colOff>101600</xdr:colOff>
      <xdr:row>76</xdr:row>
      <xdr:rowOff>57651</xdr:rowOff>
    </xdr:to>
    <xdr:sp macro="" textlink="">
      <xdr:nvSpPr>
        <xdr:cNvPr id="649" name="楕円 648"/>
        <xdr:cNvSpPr/>
      </xdr:nvSpPr>
      <xdr:spPr>
        <a:xfrm>
          <a:off x="15430500" y="129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48778</xdr:rowOff>
    </xdr:from>
    <xdr:ext cx="534377" cy="259045"/>
    <xdr:sp macro="" textlink="">
      <xdr:nvSpPr>
        <xdr:cNvPr id="650" name="テキスト ボックス 649"/>
        <xdr:cNvSpPr txBox="1"/>
      </xdr:nvSpPr>
      <xdr:spPr>
        <a:xfrm>
          <a:off x="15214111" y="130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89673</xdr:rowOff>
    </xdr:from>
    <xdr:to>
      <xdr:col>76</xdr:col>
      <xdr:colOff>165100</xdr:colOff>
      <xdr:row>76</xdr:row>
      <xdr:rowOff>19822</xdr:rowOff>
    </xdr:to>
    <xdr:sp macro="" textlink="">
      <xdr:nvSpPr>
        <xdr:cNvPr id="651" name="楕円 650"/>
        <xdr:cNvSpPr/>
      </xdr:nvSpPr>
      <xdr:spPr>
        <a:xfrm>
          <a:off x="14541500" y="12948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10951</xdr:rowOff>
    </xdr:from>
    <xdr:ext cx="534377" cy="259045"/>
    <xdr:sp macro="" textlink="">
      <xdr:nvSpPr>
        <xdr:cNvPr id="652" name="テキスト ボックス 651"/>
        <xdr:cNvSpPr txBox="1"/>
      </xdr:nvSpPr>
      <xdr:spPr>
        <a:xfrm>
          <a:off x="14325111" y="130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50016</xdr:rowOff>
    </xdr:from>
    <xdr:to>
      <xdr:col>72</xdr:col>
      <xdr:colOff>38100</xdr:colOff>
      <xdr:row>75</xdr:row>
      <xdr:rowOff>151616</xdr:rowOff>
    </xdr:to>
    <xdr:sp macro="" textlink="">
      <xdr:nvSpPr>
        <xdr:cNvPr id="653" name="楕円 652"/>
        <xdr:cNvSpPr/>
      </xdr:nvSpPr>
      <xdr:spPr>
        <a:xfrm>
          <a:off x="13652500" y="1290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142743</xdr:rowOff>
    </xdr:from>
    <xdr:ext cx="534377" cy="259045"/>
    <xdr:sp macro="" textlink="">
      <xdr:nvSpPr>
        <xdr:cNvPr id="654" name="テキスト ボックス 653"/>
        <xdr:cNvSpPr txBox="1"/>
      </xdr:nvSpPr>
      <xdr:spPr>
        <a:xfrm>
          <a:off x="13436111" y="130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43049</xdr:rowOff>
    </xdr:from>
    <xdr:to>
      <xdr:col>67</xdr:col>
      <xdr:colOff>101600</xdr:colOff>
      <xdr:row>75</xdr:row>
      <xdr:rowOff>144649</xdr:rowOff>
    </xdr:to>
    <xdr:sp macro="" textlink="">
      <xdr:nvSpPr>
        <xdr:cNvPr id="655" name="楕円 654"/>
        <xdr:cNvSpPr/>
      </xdr:nvSpPr>
      <xdr:spPr>
        <a:xfrm>
          <a:off x="12763500" y="1290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135777</xdr:rowOff>
    </xdr:from>
    <xdr:ext cx="534377" cy="259045"/>
    <xdr:sp macro="" textlink="">
      <xdr:nvSpPr>
        <xdr:cNvPr id="656" name="テキスト ボックス 655"/>
        <xdr:cNvSpPr txBox="1"/>
      </xdr:nvSpPr>
      <xdr:spPr>
        <a:xfrm>
          <a:off x="12547111" y="1299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105301</xdr:rowOff>
    </xdr:from>
    <xdr:to>
      <xdr:col>85</xdr:col>
      <xdr:colOff>127000</xdr:colOff>
      <xdr:row>98</xdr:row>
      <xdr:rowOff>116422</xdr:rowOff>
    </xdr:to>
    <xdr:cxnSp macro="">
      <xdr:nvCxnSpPr>
        <xdr:cNvPr id="683" name="直線コネクタ 682"/>
        <xdr:cNvCxnSpPr/>
      </xdr:nvCxnSpPr>
      <xdr:spPr>
        <a:xfrm flipV="1">
          <a:off x="15481300" y="16907401"/>
          <a:ext cx="838200" cy="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84" name="積立金平均値テキスト"/>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115461</xdr:rowOff>
    </xdr:from>
    <xdr:to>
      <xdr:col>81</xdr:col>
      <xdr:colOff>50800</xdr:colOff>
      <xdr:row>98</xdr:row>
      <xdr:rowOff>116422</xdr:rowOff>
    </xdr:to>
    <xdr:cxnSp macro="">
      <xdr:nvCxnSpPr>
        <xdr:cNvPr id="686" name="直線コネクタ 685"/>
        <xdr:cNvCxnSpPr/>
      </xdr:nvCxnSpPr>
      <xdr:spPr>
        <a:xfrm>
          <a:off x="14592300" y="16917561"/>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151345</xdr:rowOff>
    </xdr:from>
    <xdr:ext cx="534377" cy="259045"/>
    <xdr:sp macro="" textlink="">
      <xdr:nvSpPr>
        <xdr:cNvPr id="688" name="テキスト ボックス 687"/>
        <xdr:cNvSpPr txBox="1"/>
      </xdr:nvSpPr>
      <xdr:spPr>
        <a:xfrm>
          <a:off x="15214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111215</xdr:rowOff>
    </xdr:from>
    <xdr:to>
      <xdr:col>76</xdr:col>
      <xdr:colOff>114300</xdr:colOff>
      <xdr:row>98</xdr:row>
      <xdr:rowOff>115461</xdr:rowOff>
    </xdr:to>
    <xdr:cxnSp macro="">
      <xdr:nvCxnSpPr>
        <xdr:cNvPr id="689" name="直線コネクタ 688"/>
        <xdr:cNvCxnSpPr/>
      </xdr:nvCxnSpPr>
      <xdr:spPr>
        <a:xfrm>
          <a:off x="13703300" y="16913315"/>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144558</xdr:rowOff>
    </xdr:from>
    <xdr:ext cx="534377" cy="259045"/>
    <xdr:sp macro="" textlink="">
      <xdr:nvSpPr>
        <xdr:cNvPr id="691" name="テキスト ボックス 690"/>
        <xdr:cNvSpPr txBox="1"/>
      </xdr:nvSpPr>
      <xdr:spPr>
        <a:xfrm>
          <a:off x="14325111" y="166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96126</xdr:rowOff>
    </xdr:from>
    <xdr:to>
      <xdr:col>71</xdr:col>
      <xdr:colOff>177800</xdr:colOff>
      <xdr:row>98</xdr:row>
      <xdr:rowOff>111215</xdr:rowOff>
    </xdr:to>
    <xdr:cxnSp macro="">
      <xdr:nvCxnSpPr>
        <xdr:cNvPr id="692" name="直線コネクタ 691"/>
        <xdr:cNvCxnSpPr/>
      </xdr:nvCxnSpPr>
      <xdr:spPr>
        <a:xfrm>
          <a:off x="12814300" y="16898226"/>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155139</xdr:rowOff>
    </xdr:from>
    <xdr:ext cx="534377" cy="259045"/>
    <xdr:sp macro="" textlink="">
      <xdr:nvSpPr>
        <xdr:cNvPr id="694" name="テキスト ボックス 693"/>
        <xdr:cNvSpPr txBox="1"/>
      </xdr:nvSpPr>
      <xdr:spPr>
        <a:xfrm>
          <a:off x="13436111" y="166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150826</xdr:rowOff>
    </xdr:from>
    <xdr:ext cx="534377" cy="259045"/>
    <xdr:sp macro="" textlink="">
      <xdr:nvSpPr>
        <xdr:cNvPr id="696" name="テキスト ボックス 695"/>
        <xdr:cNvSpPr txBox="1"/>
      </xdr:nvSpPr>
      <xdr:spPr>
        <a:xfrm>
          <a:off x="12547111" y="169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54501</xdr:rowOff>
    </xdr:from>
    <xdr:to>
      <xdr:col>85</xdr:col>
      <xdr:colOff>177800</xdr:colOff>
      <xdr:row>98</xdr:row>
      <xdr:rowOff>156101</xdr:rowOff>
    </xdr:to>
    <xdr:sp macro="" textlink="">
      <xdr:nvSpPr>
        <xdr:cNvPr id="702" name="楕円 701"/>
        <xdr:cNvSpPr/>
      </xdr:nvSpPr>
      <xdr:spPr>
        <a:xfrm>
          <a:off x="16268700" y="1685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9085</xdr:rowOff>
    </xdr:from>
    <xdr:ext cx="534377" cy="259045"/>
    <xdr:sp macro="" textlink="">
      <xdr:nvSpPr>
        <xdr:cNvPr id="703" name="積立金該当値テキスト"/>
        <xdr:cNvSpPr txBox="1"/>
      </xdr:nvSpPr>
      <xdr:spPr>
        <a:xfrm>
          <a:off x="16370300" y="168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65622</xdr:rowOff>
    </xdr:from>
    <xdr:to>
      <xdr:col>81</xdr:col>
      <xdr:colOff>101600</xdr:colOff>
      <xdr:row>98</xdr:row>
      <xdr:rowOff>167222</xdr:rowOff>
    </xdr:to>
    <xdr:sp macro="" textlink="">
      <xdr:nvSpPr>
        <xdr:cNvPr id="704" name="楕円 703"/>
        <xdr:cNvSpPr/>
      </xdr:nvSpPr>
      <xdr:spPr>
        <a:xfrm>
          <a:off x="15430500" y="16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158349</xdr:rowOff>
    </xdr:from>
    <xdr:ext cx="534377" cy="259045"/>
    <xdr:sp macro="" textlink="">
      <xdr:nvSpPr>
        <xdr:cNvPr id="705" name="テキスト ボックス 704"/>
        <xdr:cNvSpPr txBox="1"/>
      </xdr:nvSpPr>
      <xdr:spPr>
        <a:xfrm>
          <a:off x="15214111" y="169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64661</xdr:rowOff>
    </xdr:from>
    <xdr:to>
      <xdr:col>76</xdr:col>
      <xdr:colOff>165100</xdr:colOff>
      <xdr:row>98</xdr:row>
      <xdr:rowOff>166261</xdr:rowOff>
    </xdr:to>
    <xdr:sp macro="" textlink="">
      <xdr:nvSpPr>
        <xdr:cNvPr id="706" name="楕円 705"/>
        <xdr:cNvSpPr/>
      </xdr:nvSpPr>
      <xdr:spPr>
        <a:xfrm>
          <a:off x="14541500" y="1686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157388</xdr:rowOff>
    </xdr:from>
    <xdr:ext cx="534377" cy="259045"/>
    <xdr:sp macro="" textlink="">
      <xdr:nvSpPr>
        <xdr:cNvPr id="707" name="テキスト ボックス 706"/>
        <xdr:cNvSpPr txBox="1"/>
      </xdr:nvSpPr>
      <xdr:spPr>
        <a:xfrm>
          <a:off x="14325111" y="1695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60415</xdr:rowOff>
    </xdr:from>
    <xdr:to>
      <xdr:col>72</xdr:col>
      <xdr:colOff>38100</xdr:colOff>
      <xdr:row>98</xdr:row>
      <xdr:rowOff>162015</xdr:rowOff>
    </xdr:to>
    <xdr:sp macro="" textlink="">
      <xdr:nvSpPr>
        <xdr:cNvPr id="708" name="楕円 707"/>
        <xdr:cNvSpPr/>
      </xdr:nvSpPr>
      <xdr:spPr>
        <a:xfrm>
          <a:off x="13652500" y="168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153142</xdr:rowOff>
    </xdr:from>
    <xdr:ext cx="534377" cy="259045"/>
    <xdr:sp macro="" textlink="">
      <xdr:nvSpPr>
        <xdr:cNvPr id="709" name="テキスト ボックス 708"/>
        <xdr:cNvSpPr txBox="1"/>
      </xdr:nvSpPr>
      <xdr:spPr>
        <a:xfrm>
          <a:off x="13436111" y="169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45326</xdr:rowOff>
    </xdr:from>
    <xdr:to>
      <xdr:col>67</xdr:col>
      <xdr:colOff>101600</xdr:colOff>
      <xdr:row>98</xdr:row>
      <xdr:rowOff>146926</xdr:rowOff>
    </xdr:to>
    <xdr:sp macro="" textlink="">
      <xdr:nvSpPr>
        <xdr:cNvPr id="710" name="楕円 709"/>
        <xdr:cNvSpPr/>
      </xdr:nvSpPr>
      <xdr:spPr>
        <a:xfrm>
          <a:off x="12763500" y="168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163453</xdr:rowOff>
    </xdr:from>
    <xdr:ext cx="534377" cy="259045"/>
    <xdr:sp macro="" textlink="">
      <xdr:nvSpPr>
        <xdr:cNvPr id="711" name="テキスト ボックス 710"/>
        <xdr:cNvSpPr txBox="1"/>
      </xdr:nvSpPr>
      <xdr:spPr>
        <a:xfrm>
          <a:off x="12547111" y="166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22702</xdr:rowOff>
    </xdr:from>
    <xdr:to>
      <xdr:col>116</xdr:col>
      <xdr:colOff>63500</xdr:colOff>
      <xdr:row>38</xdr:row>
      <xdr:rowOff>101707</xdr:rowOff>
    </xdr:to>
    <xdr:cxnSp macro="">
      <xdr:nvCxnSpPr>
        <xdr:cNvPr id="738" name="直線コネクタ 737"/>
        <xdr:cNvCxnSpPr/>
      </xdr:nvCxnSpPr>
      <xdr:spPr>
        <a:xfrm>
          <a:off x="21323300" y="6366352"/>
          <a:ext cx="838200" cy="2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9" name="投資及び出資金平均値テキスト"/>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154376</xdr:rowOff>
    </xdr:from>
    <xdr:to>
      <xdr:col>111</xdr:col>
      <xdr:colOff>177800</xdr:colOff>
      <xdr:row>37</xdr:row>
      <xdr:rowOff>22702</xdr:rowOff>
    </xdr:to>
    <xdr:cxnSp macro="">
      <xdr:nvCxnSpPr>
        <xdr:cNvPr id="741" name="直線コネクタ 740"/>
        <xdr:cNvCxnSpPr/>
      </xdr:nvCxnSpPr>
      <xdr:spPr>
        <a:xfrm>
          <a:off x="20434300" y="6326576"/>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45062</xdr:rowOff>
    </xdr:from>
    <xdr:ext cx="469744" cy="259045"/>
    <xdr:sp macro="" textlink="">
      <xdr:nvSpPr>
        <xdr:cNvPr id="743" name="テキスト ボックス 742"/>
        <xdr:cNvSpPr txBox="1"/>
      </xdr:nvSpPr>
      <xdr:spPr>
        <a:xfrm>
          <a:off x="21088428" y="65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34498</xdr:rowOff>
    </xdr:from>
    <xdr:to>
      <xdr:col>107</xdr:col>
      <xdr:colOff>50800</xdr:colOff>
      <xdr:row>36</xdr:row>
      <xdr:rowOff>154376</xdr:rowOff>
    </xdr:to>
    <xdr:cxnSp macro="">
      <xdr:nvCxnSpPr>
        <xdr:cNvPr id="744" name="直線コネクタ 743"/>
        <xdr:cNvCxnSpPr/>
      </xdr:nvCxnSpPr>
      <xdr:spPr>
        <a:xfrm>
          <a:off x="19545300" y="5177998"/>
          <a:ext cx="889000" cy="11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23207</xdr:rowOff>
    </xdr:from>
    <xdr:ext cx="469744" cy="259045"/>
    <xdr:sp macro="" textlink="">
      <xdr:nvSpPr>
        <xdr:cNvPr id="746" name="テキスト ボックス 745"/>
        <xdr:cNvSpPr txBox="1"/>
      </xdr:nvSpPr>
      <xdr:spPr>
        <a:xfrm>
          <a:off x="20199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34498</xdr:rowOff>
    </xdr:from>
    <xdr:to>
      <xdr:col>102</xdr:col>
      <xdr:colOff>114300</xdr:colOff>
      <xdr:row>31</xdr:row>
      <xdr:rowOff>159680</xdr:rowOff>
    </xdr:to>
    <xdr:cxnSp macro="">
      <xdr:nvCxnSpPr>
        <xdr:cNvPr id="747" name="直線コネクタ 746"/>
        <xdr:cNvCxnSpPr/>
      </xdr:nvCxnSpPr>
      <xdr:spPr>
        <a:xfrm flipV="1">
          <a:off x="18656300" y="5177998"/>
          <a:ext cx="889000" cy="29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52102</xdr:rowOff>
    </xdr:from>
    <xdr:ext cx="469744" cy="259045"/>
    <xdr:sp macro="" textlink="">
      <xdr:nvSpPr>
        <xdr:cNvPr id="749" name="テキスト ボックス 748"/>
        <xdr:cNvSpPr txBox="1"/>
      </xdr:nvSpPr>
      <xdr:spPr>
        <a:xfrm>
          <a:off x="19310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53839</xdr:rowOff>
    </xdr:from>
    <xdr:ext cx="469744" cy="259045"/>
    <xdr:sp macro="" textlink="">
      <xdr:nvSpPr>
        <xdr:cNvPr id="751" name="テキスト ボックス 750"/>
        <xdr:cNvSpPr txBox="1"/>
      </xdr:nvSpPr>
      <xdr:spPr>
        <a:xfrm>
          <a:off x="18421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50907</xdr:rowOff>
    </xdr:from>
    <xdr:to>
      <xdr:col>116</xdr:col>
      <xdr:colOff>114300</xdr:colOff>
      <xdr:row>38</xdr:row>
      <xdr:rowOff>152507</xdr:rowOff>
    </xdr:to>
    <xdr:sp macro="" textlink="">
      <xdr:nvSpPr>
        <xdr:cNvPr id="757" name="楕円 756"/>
        <xdr:cNvSpPr/>
      </xdr:nvSpPr>
      <xdr:spPr>
        <a:xfrm>
          <a:off x="22110700" y="65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137284</xdr:rowOff>
    </xdr:from>
    <xdr:ext cx="378565" cy="259045"/>
    <xdr:sp macro="" textlink="">
      <xdr:nvSpPr>
        <xdr:cNvPr id="758" name="投資及び出資金該当値テキスト"/>
        <xdr:cNvSpPr txBox="1"/>
      </xdr:nvSpPr>
      <xdr:spPr>
        <a:xfrm>
          <a:off x="22212300" y="648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143352</xdr:rowOff>
    </xdr:from>
    <xdr:to>
      <xdr:col>112</xdr:col>
      <xdr:colOff>38100</xdr:colOff>
      <xdr:row>37</xdr:row>
      <xdr:rowOff>73502</xdr:rowOff>
    </xdr:to>
    <xdr:sp macro="" textlink="">
      <xdr:nvSpPr>
        <xdr:cNvPr id="759" name="楕円 758"/>
        <xdr:cNvSpPr/>
      </xdr:nvSpPr>
      <xdr:spPr>
        <a:xfrm>
          <a:off x="21272500" y="63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90029</xdr:rowOff>
    </xdr:from>
    <xdr:ext cx="469744" cy="259045"/>
    <xdr:sp macro="" textlink="">
      <xdr:nvSpPr>
        <xdr:cNvPr id="760" name="テキスト ボックス 759"/>
        <xdr:cNvSpPr txBox="1"/>
      </xdr:nvSpPr>
      <xdr:spPr>
        <a:xfrm>
          <a:off x="21088428" y="609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103576</xdr:rowOff>
    </xdr:from>
    <xdr:to>
      <xdr:col>107</xdr:col>
      <xdr:colOff>101600</xdr:colOff>
      <xdr:row>37</xdr:row>
      <xdr:rowOff>33726</xdr:rowOff>
    </xdr:to>
    <xdr:sp macro="" textlink="">
      <xdr:nvSpPr>
        <xdr:cNvPr id="761" name="楕円 760"/>
        <xdr:cNvSpPr/>
      </xdr:nvSpPr>
      <xdr:spPr>
        <a:xfrm>
          <a:off x="20383500" y="62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50253</xdr:rowOff>
    </xdr:from>
    <xdr:ext cx="469744" cy="259045"/>
    <xdr:sp macro="" textlink="">
      <xdr:nvSpPr>
        <xdr:cNvPr id="762" name="テキスト ボックス 761"/>
        <xdr:cNvSpPr txBox="1"/>
      </xdr:nvSpPr>
      <xdr:spPr>
        <a:xfrm>
          <a:off x="20199428" y="605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155148</xdr:rowOff>
    </xdr:from>
    <xdr:to>
      <xdr:col>102</xdr:col>
      <xdr:colOff>165100</xdr:colOff>
      <xdr:row>30</xdr:row>
      <xdr:rowOff>85298</xdr:rowOff>
    </xdr:to>
    <xdr:sp macro="" textlink="">
      <xdr:nvSpPr>
        <xdr:cNvPr id="763" name="楕円 762"/>
        <xdr:cNvSpPr/>
      </xdr:nvSpPr>
      <xdr:spPr>
        <a:xfrm>
          <a:off x="19494500" y="51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101825</xdr:rowOff>
    </xdr:from>
    <xdr:ext cx="534377" cy="259045"/>
    <xdr:sp macro="" textlink="">
      <xdr:nvSpPr>
        <xdr:cNvPr id="764" name="テキスト ボックス 763"/>
        <xdr:cNvSpPr txBox="1"/>
      </xdr:nvSpPr>
      <xdr:spPr>
        <a:xfrm>
          <a:off x="19278111" y="49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108880</xdr:rowOff>
    </xdr:from>
    <xdr:to>
      <xdr:col>98</xdr:col>
      <xdr:colOff>38100</xdr:colOff>
      <xdr:row>32</xdr:row>
      <xdr:rowOff>39030</xdr:rowOff>
    </xdr:to>
    <xdr:sp macro="" textlink="">
      <xdr:nvSpPr>
        <xdr:cNvPr id="765" name="楕円 764"/>
        <xdr:cNvSpPr/>
      </xdr:nvSpPr>
      <xdr:spPr>
        <a:xfrm>
          <a:off x="18605500" y="54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55557</xdr:rowOff>
    </xdr:from>
    <xdr:ext cx="534377" cy="259045"/>
    <xdr:sp macro="" textlink="">
      <xdr:nvSpPr>
        <xdr:cNvPr id="766" name="テキスト ボックス 765"/>
        <xdr:cNvSpPr txBox="1"/>
      </xdr:nvSpPr>
      <xdr:spPr>
        <a:xfrm>
          <a:off x="18389111" y="51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72858</xdr:rowOff>
    </xdr:from>
    <xdr:to>
      <xdr:col>116</xdr:col>
      <xdr:colOff>63500</xdr:colOff>
      <xdr:row>54</xdr:row>
      <xdr:rowOff>84104</xdr:rowOff>
    </xdr:to>
    <xdr:cxnSp macro="">
      <xdr:nvCxnSpPr>
        <xdr:cNvPr id="793" name="直線コネクタ 792"/>
        <xdr:cNvCxnSpPr/>
      </xdr:nvCxnSpPr>
      <xdr:spPr>
        <a:xfrm flipV="1">
          <a:off x="21323300" y="9331158"/>
          <a:ext cx="8382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8988</xdr:rowOff>
    </xdr:from>
    <xdr:ext cx="469744" cy="259045"/>
    <xdr:sp macro="" textlink="">
      <xdr:nvSpPr>
        <xdr:cNvPr id="794" name="貸付金平均値テキスト"/>
        <xdr:cNvSpPr txBox="1"/>
      </xdr:nvSpPr>
      <xdr:spPr>
        <a:xfrm>
          <a:off x="22212300" y="9610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84104</xdr:rowOff>
    </xdr:from>
    <xdr:to>
      <xdr:col>111</xdr:col>
      <xdr:colOff>177800</xdr:colOff>
      <xdr:row>54</xdr:row>
      <xdr:rowOff>92974</xdr:rowOff>
    </xdr:to>
    <xdr:cxnSp macro="">
      <xdr:nvCxnSpPr>
        <xdr:cNvPr id="796" name="直線コネクタ 795"/>
        <xdr:cNvCxnSpPr/>
      </xdr:nvCxnSpPr>
      <xdr:spPr>
        <a:xfrm flipV="1">
          <a:off x="20434300" y="9342404"/>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114327</xdr:rowOff>
    </xdr:from>
    <xdr:ext cx="469744" cy="259045"/>
    <xdr:sp macro="" textlink="">
      <xdr:nvSpPr>
        <xdr:cNvPr id="798" name="テキスト ボックス 797"/>
        <xdr:cNvSpPr txBox="1"/>
      </xdr:nvSpPr>
      <xdr:spPr>
        <a:xfrm>
          <a:off x="21088428" y="97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92974</xdr:rowOff>
    </xdr:from>
    <xdr:to>
      <xdr:col>107</xdr:col>
      <xdr:colOff>50800</xdr:colOff>
      <xdr:row>54</xdr:row>
      <xdr:rowOff>102301</xdr:rowOff>
    </xdr:to>
    <xdr:cxnSp macro="">
      <xdr:nvCxnSpPr>
        <xdr:cNvPr id="799" name="直線コネクタ 798"/>
        <xdr:cNvCxnSpPr/>
      </xdr:nvCxnSpPr>
      <xdr:spPr>
        <a:xfrm flipV="1">
          <a:off x="19545300" y="9351274"/>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131426</xdr:rowOff>
    </xdr:from>
    <xdr:ext cx="469744" cy="259045"/>
    <xdr:sp macro="" textlink="">
      <xdr:nvSpPr>
        <xdr:cNvPr id="801" name="テキスト ボックス 800"/>
        <xdr:cNvSpPr txBox="1"/>
      </xdr:nvSpPr>
      <xdr:spPr>
        <a:xfrm>
          <a:off x="20199428" y="973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49175</xdr:rowOff>
    </xdr:from>
    <xdr:to>
      <xdr:col>102</xdr:col>
      <xdr:colOff>114300</xdr:colOff>
      <xdr:row>54</xdr:row>
      <xdr:rowOff>102301</xdr:rowOff>
    </xdr:to>
    <xdr:cxnSp macro="">
      <xdr:nvCxnSpPr>
        <xdr:cNvPr id="802" name="直線コネクタ 801"/>
        <xdr:cNvCxnSpPr/>
      </xdr:nvCxnSpPr>
      <xdr:spPr>
        <a:xfrm>
          <a:off x="18656300" y="9307475"/>
          <a:ext cx="889000" cy="5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111493</xdr:rowOff>
    </xdr:from>
    <xdr:ext cx="469744" cy="259045"/>
    <xdr:sp macro="" textlink="">
      <xdr:nvSpPr>
        <xdr:cNvPr id="804" name="テキスト ボックス 803"/>
        <xdr:cNvSpPr txBox="1"/>
      </xdr:nvSpPr>
      <xdr:spPr>
        <a:xfrm>
          <a:off x="19310428" y="971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15298</xdr:rowOff>
    </xdr:from>
    <xdr:ext cx="469744" cy="259045"/>
    <xdr:sp macro="" textlink="">
      <xdr:nvSpPr>
        <xdr:cNvPr id="806" name="テキスト ボックス 805"/>
        <xdr:cNvSpPr txBox="1"/>
      </xdr:nvSpPr>
      <xdr:spPr>
        <a:xfrm>
          <a:off x="18421428" y="96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22058</xdr:rowOff>
    </xdr:from>
    <xdr:to>
      <xdr:col>116</xdr:col>
      <xdr:colOff>114300</xdr:colOff>
      <xdr:row>54</xdr:row>
      <xdr:rowOff>123658</xdr:rowOff>
    </xdr:to>
    <xdr:sp macro="" textlink="">
      <xdr:nvSpPr>
        <xdr:cNvPr id="812" name="楕円 811"/>
        <xdr:cNvSpPr/>
      </xdr:nvSpPr>
      <xdr:spPr>
        <a:xfrm>
          <a:off x="22110700" y="92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44935</xdr:rowOff>
    </xdr:from>
    <xdr:ext cx="469744" cy="259045"/>
    <xdr:sp macro="" textlink="">
      <xdr:nvSpPr>
        <xdr:cNvPr id="813" name="貸付金該当値テキスト"/>
        <xdr:cNvSpPr txBox="1"/>
      </xdr:nvSpPr>
      <xdr:spPr>
        <a:xfrm>
          <a:off x="22212300" y="913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33304</xdr:rowOff>
    </xdr:from>
    <xdr:to>
      <xdr:col>112</xdr:col>
      <xdr:colOff>38100</xdr:colOff>
      <xdr:row>54</xdr:row>
      <xdr:rowOff>134904</xdr:rowOff>
    </xdr:to>
    <xdr:sp macro="" textlink="">
      <xdr:nvSpPr>
        <xdr:cNvPr id="814" name="楕円 813"/>
        <xdr:cNvSpPr/>
      </xdr:nvSpPr>
      <xdr:spPr>
        <a:xfrm>
          <a:off x="21272500" y="92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151431</xdr:rowOff>
    </xdr:from>
    <xdr:ext cx="469744" cy="259045"/>
    <xdr:sp macro="" textlink="">
      <xdr:nvSpPr>
        <xdr:cNvPr id="815" name="テキスト ボックス 814"/>
        <xdr:cNvSpPr txBox="1"/>
      </xdr:nvSpPr>
      <xdr:spPr>
        <a:xfrm>
          <a:off x="21088428" y="906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42174</xdr:rowOff>
    </xdr:from>
    <xdr:to>
      <xdr:col>107</xdr:col>
      <xdr:colOff>101600</xdr:colOff>
      <xdr:row>54</xdr:row>
      <xdr:rowOff>143774</xdr:rowOff>
    </xdr:to>
    <xdr:sp macro="" textlink="">
      <xdr:nvSpPr>
        <xdr:cNvPr id="816" name="楕円 815"/>
        <xdr:cNvSpPr/>
      </xdr:nvSpPr>
      <xdr:spPr>
        <a:xfrm>
          <a:off x="20383500" y="930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160301</xdr:rowOff>
    </xdr:from>
    <xdr:ext cx="469744" cy="259045"/>
    <xdr:sp macro="" textlink="">
      <xdr:nvSpPr>
        <xdr:cNvPr id="817" name="テキスト ボックス 816"/>
        <xdr:cNvSpPr txBox="1"/>
      </xdr:nvSpPr>
      <xdr:spPr>
        <a:xfrm>
          <a:off x="20199428" y="907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51501</xdr:rowOff>
    </xdr:from>
    <xdr:to>
      <xdr:col>102</xdr:col>
      <xdr:colOff>165100</xdr:colOff>
      <xdr:row>54</xdr:row>
      <xdr:rowOff>153101</xdr:rowOff>
    </xdr:to>
    <xdr:sp macro="" textlink="">
      <xdr:nvSpPr>
        <xdr:cNvPr id="818" name="楕円 817"/>
        <xdr:cNvSpPr/>
      </xdr:nvSpPr>
      <xdr:spPr>
        <a:xfrm>
          <a:off x="19494500" y="93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169628</xdr:rowOff>
    </xdr:from>
    <xdr:ext cx="469744" cy="259045"/>
    <xdr:sp macro="" textlink="">
      <xdr:nvSpPr>
        <xdr:cNvPr id="819" name="テキスト ボックス 818"/>
        <xdr:cNvSpPr txBox="1"/>
      </xdr:nvSpPr>
      <xdr:spPr>
        <a:xfrm>
          <a:off x="19310428" y="908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169825</xdr:rowOff>
    </xdr:from>
    <xdr:to>
      <xdr:col>98</xdr:col>
      <xdr:colOff>38100</xdr:colOff>
      <xdr:row>54</xdr:row>
      <xdr:rowOff>99975</xdr:rowOff>
    </xdr:to>
    <xdr:sp macro="" textlink="">
      <xdr:nvSpPr>
        <xdr:cNvPr id="820" name="楕円 819"/>
        <xdr:cNvSpPr/>
      </xdr:nvSpPr>
      <xdr:spPr>
        <a:xfrm>
          <a:off x="18605500" y="925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116502</xdr:rowOff>
    </xdr:from>
    <xdr:ext cx="469744" cy="259045"/>
    <xdr:sp macro="" textlink="">
      <xdr:nvSpPr>
        <xdr:cNvPr id="821" name="テキスト ボックス 820"/>
        <xdr:cNvSpPr txBox="1"/>
      </xdr:nvSpPr>
      <xdr:spPr>
        <a:xfrm>
          <a:off x="18421428" y="903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23095</xdr:rowOff>
    </xdr:from>
    <xdr:to>
      <xdr:col>116</xdr:col>
      <xdr:colOff>63500</xdr:colOff>
      <xdr:row>74</xdr:row>
      <xdr:rowOff>52527</xdr:rowOff>
    </xdr:to>
    <xdr:cxnSp macro="">
      <xdr:nvCxnSpPr>
        <xdr:cNvPr id="851" name="直線コネクタ 850"/>
        <xdr:cNvCxnSpPr/>
      </xdr:nvCxnSpPr>
      <xdr:spPr>
        <a:xfrm flipV="1">
          <a:off x="21323300" y="12710395"/>
          <a:ext cx="8382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2" name="繰出金平均値テキスト"/>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148882</xdr:rowOff>
    </xdr:from>
    <xdr:to>
      <xdr:col>111</xdr:col>
      <xdr:colOff>177800</xdr:colOff>
      <xdr:row>74</xdr:row>
      <xdr:rowOff>52527</xdr:rowOff>
    </xdr:to>
    <xdr:cxnSp macro="">
      <xdr:nvCxnSpPr>
        <xdr:cNvPr id="854" name="直線コネクタ 853"/>
        <xdr:cNvCxnSpPr/>
      </xdr:nvCxnSpPr>
      <xdr:spPr>
        <a:xfrm>
          <a:off x="20434300" y="12664732"/>
          <a:ext cx="8890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56" name="テキスト ボックス 855"/>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148882</xdr:rowOff>
    </xdr:from>
    <xdr:to>
      <xdr:col>107</xdr:col>
      <xdr:colOff>50800</xdr:colOff>
      <xdr:row>74</xdr:row>
      <xdr:rowOff>73787</xdr:rowOff>
    </xdr:to>
    <xdr:cxnSp macro="">
      <xdr:nvCxnSpPr>
        <xdr:cNvPr id="857" name="直線コネクタ 856"/>
        <xdr:cNvCxnSpPr/>
      </xdr:nvCxnSpPr>
      <xdr:spPr>
        <a:xfrm flipV="1">
          <a:off x="19545300" y="12664732"/>
          <a:ext cx="889000" cy="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59" name="テキスト ボックス 858"/>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73787</xdr:rowOff>
    </xdr:from>
    <xdr:to>
      <xdr:col>102</xdr:col>
      <xdr:colOff>114300</xdr:colOff>
      <xdr:row>75</xdr:row>
      <xdr:rowOff>10941</xdr:rowOff>
    </xdr:to>
    <xdr:cxnSp macro="">
      <xdr:nvCxnSpPr>
        <xdr:cNvPr id="860" name="直線コネクタ 859"/>
        <xdr:cNvCxnSpPr/>
      </xdr:nvCxnSpPr>
      <xdr:spPr>
        <a:xfrm flipV="1">
          <a:off x="18656300" y="12761087"/>
          <a:ext cx="889000" cy="10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1985</xdr:rowOff>
    </xdr:from>
    <xdr:ext cx="534377" cy="259045"/>
    <xdr:sp macro="" textlink="">
      <xdr:nvSpPr>
        <xdr:cNvPr id="862" name="テキスト ボックス 861"/>
        <xdr:cNvSpPr txBox="1"/>
      </xdr:nvSpPr>
      <xdr:spPr>
        <a:xfrm>
          <a:off x="19278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64" name="テキスト ボックス 863"/>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143745</xdr:rowOff>
    </xdr:from>
    <xdr:to>
      <xdr:col>116</xdr:col>
      <xdr:colOff>114300</xdr:colOff>
      <xdr:row>74</xdr:row>
      <xdr:rowOff>73895</xdr:rowOff>
    </xdr:to>
    <xdr:sp macro="" textlink="">
      <xdr:nvSpPr>
        <xdr:cNvPr id="870" name="楕円 869"/>
        <xdr:cNvSpPr/>
      </xdr:nvSpPr>
      <xdr:spPr>
        <a:xfrm>
          <a:off x="22110700" y="1265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166622</xdr:rowOff>
    </xdr:from>
    <xdr:ext cx="534377" cy="259045"/>
    <xdr:sp macro="" textlink="">
      <xdr:nvSpPr>
        <xdr:cNvPr id="871" name="繰出金該当値テキスト"/>
        <xdr:cNvSpPr txBox="1"/>
      </xdr:nvSpPr>
      <xdr:spPr>
        <a:xfrm>
          <a:off x="22212300" y="1251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1727</xdr:rowOff>
    </xdr:from>
    <xdr:to>
      <xdr:col>112</xdr:col>
      <xdr:colOff>38100</xdr:colOff>
      <xdr:row>74</xdr:row>
      <xdr:rowOff>103327</xdr:rowOff>
    </xdr:to>
    <xdr:sp macro="" textlink="">
      <xdr:nvSpPr>
        <xdr:cNvPr id="872" name="楕円 871"/>
        <xdr:cNvSpPr/>
      </xdr:nvSpPr>
      <xdr:spPr>
        <a:xfrm>
          <a:off x="21272500" y="126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119854</xdr:rowOff>
    </xdr:from>
    <xdr:ext cx="534377" cy="259045"/>
    <xdr:sp macro="" textlink="">
      <xdr:nvSpPr>
        <xdr:cNvPr id="873" name="テキスト ボックス 872"/>
        <xdr:cNvSpPr txBox="1"/>
      </xdr:nvSpPr>
      <xdr:spPr>
        <a:xfrm>
          <a:off x="21056111" y="124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98082</xdr:rowOff>
    </xdr:from>
    <xdr:to>
      <xdr:col>107</xdr:col>
      <xdr:colOff>101600</xdr:colOff>
      <xdr:row>74</xdr:row>
      <xdr:rowOff>28232</xdr:rowOff>
    </xdr:to>
    <xdr:sp macro="" textlink="">
      <xdr:nvSpPr>
        <xdr:cNvPr id="874" name="楕円 873"/>
        <xdr:cNvSpPr/>
      </xdr:nvSpPr>
      <xdr:spPr>
        <a:xfrm>
          <a:off x="20383500" y="126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44759</xdr:rowOff>
    </xdr:from>
    <xdr:ext cx="534377" cy="259045"/>
    <xdr:sp macro="" textlink="">
      <xdr:nvSpPr>
        <xdr:cNvPr id="875" name="テキスト ボックス 874"/>
        <xdr:cNvSpPr txBox="1"/>
      </xdr:nvSpPr>
      <xdr:spPr>
        <a:xfrm>
          <a:off x="20167111" y="123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22987</xdr:rowOff>
    </xdr:from>
    <xdr:to>
      <xdr:col>102</xdr:col>
      <xdr:colOff>165100</xdr:colOff>
      <xdr:row>74</xdr:row>
      <xdr:rowOff>124587</xdr:rowOff>
    </xdr:to>
    <xdr:sp macro="" textlink="">
      <xdr:nvSpPr>
        <xdr:cNvPr id="876" name="楕円 875"/>
        <xdr:cNvSpPr/>
      </xdr:nvSpPr>
      <xdr:spPr>
        <a:xfrm>
          <a:off x="19494500" y="127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141114</xdr:rowOff>
    </xdr:from>
    <xdr:ext cx="534377" cy="259045"/>
    <xdr:sp macro="" textlink="">
      <xdr:nvSpPr>
        <xdr:cNvPr id="877" name="テキスト ボックス 876"/>
        <xdr:cNvSpPr txBox="1"/>
      </xdr:nvSpPr>
      <xdr:spPr>
        <a:xfrm>
          <a:off x="19278111" y="12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131591</xdr:rowOff>
    </xdr:from>
    <xdr:to>
      <xdr:col>98</xdr:col>
      <xdr:colOff>38100</xdr:colOff>
      <xdr:row>75</xdr:row>
      <xdr:rowOff>61741</xdr:rowOff>
    </xdr:to>
    <xdr:sp macro="" textlink="">
      <xdr:nvSpPr>
        <xdr:cNvPr id="878" name="楕円 877"/>
        <xdr:cNvSpPr/>
      </xdr:nvSpPr>
      <xdr:spPr>
        <a:xfrm>
          <a:off x="18605500" y="128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78268</xdr:rowOff>
    </xdr:from>
    <xdr:ext cx="534377" cy="259045"/>
    <xdr:sp macro="" textlink="">
      <xdr:nvSpPr>
        <xdr:cNvPr id="879" name="テキスト ボックス 878"/>
        <xdr:cNvSpPr txBox="1"/>
      </xdr:nvSpPr>
      <xdr:spPr>
        <a:xfrm>
          <a:off x="18389111" y="1259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年度の性質別の住民一人当たりの行政コスト中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「普通建設事業費（うち更新整備）」については、安田学校給食センターの移転改築事業の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764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により減少しているが、安田地区複合施設整備事業費の増（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百万円）により類似団体平均を上回る状況となっている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今後も合併前に各町村で整備した公共施設及びインフラ等の老朽化に伴う更新整備に係るコストの増大（維持補修費も含む）が想定される。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「繰出金」は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増加となり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大きく上回っている。下水道事業特別会計への起債元利償還金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以外への繰出金の増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百万円）が要因である。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こうした経費については、「公共施設等総合管理計画」に基づく計画的な施設再編や個別施設計画による予防修繕による「普通建設事業費（うち更新整備）」の圧縮や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年度より企業会計に移行する下水道事業では、経営改善による繰出金の削減等の検討も視野に入れ、全体のコスト抑制を図りたい。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42,523
42,305
192.74
21,768,575
20,527,931
836,350
12,748,909
23,657,521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32639</xdr:rowOff>
    </xdr:from>
    <xdr:to>
      <xdr:col>24</xdr:col>
      <xdr:colOff>63500</xdr:colOff>
      <xdr:row>37</xdr:row>
      <xdr:rowOff>63881</xdr:rowOff>
    </xdr:to>
    <xdr:cxnSp macro="">
      <xdr:nvCxnSpPr>
        <xdr:cNvPr id="61" name="直線コネクタ 60"/>
        <xdr:cNvCxnSpPr/>
      </xdr:nvCxnSpPr>
      <xdr:spPr>
        <a:xfrm>
          <a:off x="3797300" y="6376289"/>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138066</xdr:rowOff>
    </xdr:from>
    <xdr:ext cx="469744" cy="259045"/>
    <xdr:sp macro="" textlink="">
      <xdr:nvSpPr>
        <xdr:cNvPr id="62" name="議会費平均値テキスト"/>
        <xdr:cNvSpPr txBox="1"/>
      </xdr:nvSpPr>
      <xdr:spPr>
        <a:xfrm>
          <a:off x="4686300" y="596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32639</xdr:rowOff>
    </xdr:from>
    <xdr:to>
      <xdr:col>19</xdr:col>
      <xdr:colOff>177800</xdr:colOff>
      <xdr:row>37</xdr:row>
      <xdr:rowOff>54547</xdr:rowOff>
    </xdr:to>
    <xdr:cxnSp macro="">
      <xdr:nvCxnSpPr>
        <xdr:cNvPr id="64" name="直線コネクタ 63"/>
        <xdr:cNvCxnSpPr/>
      </xdr:nvCxnSpPr>
      <xdr:spPr>
        <a:xfrm flipV="1">
          <a:off x="2908300" y="6376289"/>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85488</xdr:rowOff>
    </xdr:from>
    <xdr:ext cx="469744" cy="259045"/>
    <xdr:sp macro="" textlink="">
      <xdr:nvSpPr>
        <xdr:cNvPr id="66" name="テキスト ボックス 65"/>
        <xdr:cNvSpPr txBox="1"/>
      </xdr:nvSpPr>
      <xdr:spPr>
        <a:xfrm>
          <a:off x="3562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169228</xdr:rowOff>
    </xdr:from>
    <xdr:to>
      <xdr:col>15</xdr:col>
      <xdr:colOff>50800</xdr:colOff>
      <xdr:row>37</xdr:row>
      <xdr:rowOff>54547</xdr:rowOff>
    </xdr:to>
    <xdr:cxnSp macro="">
      <xdr:nvCxnSpPr>
        <xdr:cNvPr id="67" name="直線コネクタ 66"/>
        <xdr:cNvCxnSpPr/>
      </xdr:nvCxnSpPr>
      <xdr:spPr>
        <a:xfrm>
          <a:off x="2019300" y="6341428"/>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86250</xdr:rowOff>
    </xdr:from>
    <xdr:ext cx="469744" cy="259045"/>
    <xdr:sp macro="" textlink="">
      <xdr:nvSpPr>
        <xdr:cNvPr id="69" name="テキスト ボックス 68"/>
        <xdr:cNvSpPr txBox="1"/>
      </xdr:nvSpPr>
      <xdr:spPr>
        <a:xfrm>
          <a:off x="2673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169228</xdr:rowOff>
    </xdr:from>
    <xdr:to>
      <xdr:col>10</xdr:col>
      <xdr:colOff>114300</xdr:colOff>
      <xdr:row>37</xdr:row>
      <xdr:rowOff>29782</xdr:rowOff>
    </xdr:to>
    <xdr:cxnSp macro="">
      <xdr:nvCxnSpPr>
        <xdr:cNvPr id="70" name="直線コネクタ 69"/>
        <xdr:cNvCxnSpPr/>
      </xdr:nvCxnSpPr>
      <xdr:spPr>
        <a:xfrm flipV="1">
          <a:off x="1130300" y="63414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64914</xdr:rowOff>
    </xdr:from>
    <xdr:ext cx="469744" cy="259045"/>
    <xdr:sp macro="" textlink="">
      <xdr:nvSpPr>
        <xdr:cNvPr id="74" name="テキスト ボックス 73"/>
        <xdr:cNvSpPr txBox="1"/>
      </xdr:nvSpPr>
      <xdr:spPr>
        <a:xfrm>
          <a:off x="895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13081</xdr:rowOff>
    </xdr:from>
    <xdr:to>
      <xdr:col>24</xdr:col>
      <xdr:colOff>114300</xdr:colOff>
      <xdr:row>37</xdr:row>
      <xdr:rowOff>114681</xdr:rowOff>
    </xdr:to>
    <xdr:sp macro="" textlink="">
      <xdr:nvSpPr>
        <xdr:cNvPr id="80" name="楕円 79"/>
        <xdr:cNvSpPr/>
      </xdr:nvSpPr>
      <xdr:spPr>
        <a:xfrm>
          <a:off x="4584700" y="63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99458</xdr:rowOff>
    </xdr:from>
    <xdr:ext cx="469744" cy="259045"/>
    <xdr:sp macro="" textlink="">
      <xdr:nvSpPr>
        <xdr:cNvPr id="81" name="議会費該当値テキスト"/>
        <xdr:cNvSpPr txBox="1"/>
      </xdr:nvSpPr>
      <xdr:spPr>
        <a:xfrm>
          <a:off x="4686300" y="627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153289</xdr:rowOff>
    </xdr:from>
    <xdr:to>
      <xdr:col>20</xdr:col>
      <xdr:colOff>38100</xdr:colOff>
      <xdr:row>37</xdr:row>
      <xdr:rowOff>83439</xdr:rowOff>
    </xdr:to>
    <xdr:sp macro="" textlink="">
      <xdr:nvSpPr>
        <xdr:cNvPr id="82" name="楕円 81"/>
        <xdr:cNvSpPr/>
      </xdr:nvSpPr>
      <xdr:spPr>
        <a:xfrm>
          <a:off x="3746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74566</xdr:rowOff>
    </xdr:from>
    <xdr:ext cx="469744" cy="259045"/>
    <xdr:sp macro="" textlink="">
      <xdr:nvSpPr>
        <xdr:cNvPr id="83" name="テキスト ボックス 82"/>
        <xdr:cNvSpPr txBox="1"/>
      </xdr:nvSpPr>
      <xdr:spPr>
        <a:xfrm>
          <a:off x="3562428" y="64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3747</xdr:rowOff>
    </xdr:from>
    <xdr:to>
      <xdr:col>15</xdr:col>
      <xdr:colOff>101600</xdr:colOff>
      <xdr:row>37</xdr:row>
      <xdr:rowOff>105347</xdr:rowOff>
    </xdr:to>
    <xdr:sp macro="" textlink="">
      <xdr:nvSpPr>
        <xdr:cNvPr id="84" name="楕円 83"/>
        <xdr:cNvSpPr/>
      </xdr:nvSpPr>
      <xdr:spPr>
        <a:xfrm>
          <a:off x="28575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96474</xdr:rowOff>
    </xdr:from>
    <xdr:ext cx="469744" cy="259045"/>
    <xdr:sp macro="" textlink="">
      <xdr:nvSpPr>
        <xdr:cNvPr id="85" name="テキスト ボックス 84"/>
        <xdr:cNvSpPr txBox="1"/>
      </xdr:nvSpPr>
      <xdr:spPr>
        <a:xfrm>
          <a:off x="2673428" y="644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118428</xdr:rowOff>
    </xdr:from>
    <xdr:to>
      <xdr:col>10</xdr:col>
      <xdr:colOff>165100</xdr:colOff>
      <xdr:row>37</xdr:row>
      <xdr:rowOff>48578</xdr:rowOff>
    </xdr:to>
    <xdr:sp macro="" textlink="">
      <xdr:nvSpPr>
        <xdr:cNvPr id="86" name="楕円 85"/>
        <xdr:cNvSpPr/>
      </xdr:nvSpPr>
      <xdr:spPr>
        <a:xfrm>
          <a:off x="1968500" y="6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39705</xdr:rowOff>
    </xdr:from>
    <xdr:ext cx="469744" cy="259045"/>
    <xdr:sp macro="" textlink="">
      <xdr:nvSpPr>
        <xdr:cNvPr id="87" name="テキスト ボックス 86"/>
        <xdr:cNvSpPr txBox="1"/>
      </xdr:nvSpPr>
      <xdr:spPr>
        <a:xfrm>
          <a:off x="1784428" y="63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150432</xdr:rowOff>
    </xdr:from>
    <xdr:to>
      <xdr:col>6</xdr:col>
      <xdr:colOff>38100</xdr:colOff>
      <xdr:row>37</xdr:row>
      <xdr:rowOff>80582</xdr:rowOff>
    </xdr:to>
    <xdr:sp macro="" textlink="">
      <xdr:nvSpPr>
        <xdr:cNvPr id="88" name="楕円 87"/>
        <xdr:cNvSpPr/>
      </xdr:nvSpPr>
      <xdr:spPr>
        <a:xfrm>
          <a:off x="1079500" y="63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71709</xdr:rowOff>
    </xdr:from>
    <xdr:ext cx="469744" cy="259045"/>
    <xdr:sp macro="" textlink="">
      <xdr:nvSpPr>
        <xdr:cNvPr id="89" name="テキスト ボックス 88"/>
        <xdr:cNvSpPr txBox="1"/>
      </xdr:nvSpPr>
      <xdr:spPr>
        <a:xfrm>
          <a:off x="895428" y="641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74502</xdr:rowOff>
    </xdr:from>
    <xdr:to>
      <xdr:col>24</xdr:col>
      <xdr:colOff>63500</xdr:colOff>
      <xdr:row>58</xdr:row>
      <xdr:rowOff>124972</xdr:rowOff>
    </xdr:to>
    <xdr:cxnSp macro="">
      <xdr:nvCxnSpPr>
        <xdr:cNvPr id="118" name="直線コネクタ 117"/>
        <xdr:cNvCxnSpPr/>
      </xdr:nvCxnSpPr>
      <xdr:spPr>
        <a:xfrm flipV="1">
          <a:off x="3797300" y="10018602"/>
          <a:ext cx="838200" cy="5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19899</xdr:rowOff>
    </xdr:from>
    <xdr:ext cx="534377" cy="259045"/>
    <xdr:sp macro="" textlink="">
      <xdr:nvSpPr>
        <xdr:cNvPr id="119" name="総務費平均値テキスト"/>
        <xdr:cNvSpPr txBox="1"/>
      </xdr:nvSpPr>
      <xdr:spPr>
        <a:xfrm>
          <a:off x="4686300" y="979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124972</xdr:rowOff>
    </xdr:from>
    <xdr:to>
      <xdr:col>19</xdr:col>
      <xdr:colOff>177800</xdr:colOff>
      <xdr:row>58</xdr:row>
      <xdr:rowOff>135429</xdr:rowOff>
    </xdr:to>
    <xdr:cxnSp macro="">
      <xdr:nvCxnSpPr>
        <xdr:cNvPr id="121" name="直線コネクタ 120"/>
        <xdr:cNvCxnSpPr/>
      </xdr:nvCxnSpPr>
      <xdr:spPr>
        <a:xfrm flipV="1">
          <a:off x="2908300" y="10069072"/>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115699</xdr:rowOff>
    </xdr:from>
    <xdr:ext cx="534377" cy="259045"/>
    <xdr:sp macro="" textlink="">
      <xdr:nvSpPr>
        <xdr:cNvPr id="123" name="テキスト ボックス 122"/>
        <xdr:cNvSpPr txBox="1"/>
      </xdr:nvSpPr>
      <xdr:spPr>
        <a:xfrm>
          <a:off x="3530111" y="971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117371</xdr:rowOff>
    </xdr:from>
    <xdr:to>
      <xdr:col>15</xdr:col>
      <xdr:colOff>50800</xdr:colOff>
      <xdr:row>58</xdr:row>
      <xdr:rowOff>135429</xdr:rowOff>
    </xdr:to>
    <xdr:cxnSp macro="">
      <xdr:nvCxnSpPr>
        <xdr:cNvPr id="124" name="直線コネクタ 123"/>
        <xdr:cNvCxnSpPr/>
      </xdr:nvCxnSpPr>
      <xdr:spPr>
        <a:xfrm>
          <a:off x="2019300" y="10061471"/>
          <a:ext cx="889000" cy="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116713</xdr:rowOff>
    </xdr:from>
    <xdr:ext cx="534377" cy="259045"/>
    <xdr:sp macro="" textlink="">
      <xdr:nvSpPr>
        <xdr:cNvPr id="126" name="テキスト ボックス 125"/>
        <xdr:cNvSpPr txBox="1"/>
      </xdr:nvSpPr>
      <xdr:spPr>
        <a:xfrm>
          <a:off x="2641111" y="97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117371</xdr:rowOff>
    </xdr:from>
    <xdr:to>
      <xdr:col>10</xdr:col>
      <xdr:colOff>114300</xdr:colOff>
      <xdr:row>58</xdr:row>
      <xdr:rowOff>137464</xdr:rowOff>
    </xdr:to>
    <xdr:cxnSp macro="">
      <xdr:nvCxnSpPr>
        <xdr:cNvPr id="127" name="直線コネクタ 126"/>
        <xdr:cNvCxnSpPr/>
      </xdr:nvCxnSpPr>
      <xdr:spPr>
        <a:xfrm flipV="1">
          <a:off x="1130300" y="10061471"/>
          <a:ext cx="889000" cy="2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117787</xdr:rowOff>
    </xdr:from>
    <xdr:ext cx="534377" cy="259045"/>
    <xdr:sp macro="" textlink="">
      <xdr:nvSpPr>
        <xdr:cNvPr id="129" name="テキスト ボックス 128"/>
        <xdr:cNvSpPr txBox="1"/>
      </xdr:nvSpPr>
      <xdr:spPr>
        <a:xfrm>
          <a:off x="1752111" y="97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141908</xdr:rowOff>
    </xdr:from>
    <xdr:ext cx="534377" cy="259045"/>
    <xdr:sp macro="" textlink="">
      <xdr:nvSpPr>
        <xdr:cNvPr id="131" name="テキスト ボックス 130"/>
        <xdr:cNvSpPr txBox="1"/>
      </xdr:nvSpPr>
      <xdr:spPr>
        <a:xfrm>
          <a:off x="86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23702</xdr:rowOff>
    </xdr:from>
    <xdr:to>
      <xdr:col>24</xdr:col>
      <xdr:colOff>114300</xdr:colOff>
      <xdr:row>58</xdr:row>
      <xdr:rowOff>125302</xdr:rowOff>
    </xdr:to>
    <xdr:sp macro="" textlink="">
      <xdr:nvSpPr>
        <xdr:cNvPr id="137" name="楕円 136"/>
        <xdr:cNvSpPr/>
      </xdr:nvSpPr>
      <xdr:spPr>
        <a:xfrm>
          <a:off x="4584700" y="996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146899</xdr:rowOff>
    </xdr:from>
    <xdr:ext cx="534377" cy="259045"/>
    <xdr:sp macro="" textlink="">
      <xdr:nvSpPr>
        <xdr:cNvPr id="138" name="総務費該当値テキスト"/>
        <xdr:cNvSpPr txBox="1"/>
      </xdr:nvSpPr>
      <xdr:spPr>
        <a:xfrm>
          <a:off x="4686300" y="99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74172</xdr:rowOff>
    </xdr:from>
    <xdr:to>
      <xdr:col>20</xdr:col>
      <xdr:colOff>38100</xdr:colOff>
      <xdr:row>59</xdr:row>
      <xdr:rowOff>4322</xdr:rowOff>
    </xdr:to>
    <xdr:sp macro="" textlink="">
      <xdr:nvSpPr>
        <xdr:cNvPr id="139" name="楕円 138"/>
        <xdr:cNvSpPr/>
      </xdr:nvSpPr>
      <xdr:spPr>
        <a:xfrm>
          <a:off x="3746500" y="100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166899</xdr:rowOff>
    </xdr:from>
    <xdr:ext cx="534377" cy="259045"/>
    <xdr:sp macro="" textlink="">
      <xdr:nvSpPr>
        <xdr:cNvPr id="140" name="テキスト ボックス 139"/>
        <xdr:cNvSpPr txBox="1"/>
      </xdr:nvSpPr>
      <xdr:spPr>
        <a:xfrm>
          <a:off x="3530111" y="1011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84629</xdr:rowOff>
    </xdr:from>
    <xdr:to>
      <xdr:col>15</xdr:col>
      <xdr:colOff>101600</xdr:colOff>
      <xdr:row>59</xdr:row>
      <xdr:rowOff>14779</xdr:rowOff>
    </xdr:to>
    <xdr:sp macro="" textlink="">
      <xdr:nvSpPr>
        <xdr:cNvPr id="141" name="楕円 140"/>
        <xdr:cNvSpPr/>
      </xdr:nvSpPr>
      <xdr:spPr>
        <a:xfrm>
          <a:off x="2857500" y="1002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5906</xdr:rowOff>
    </xdr:from>
    <xdr:ext cx="534377" cy="259045"/>
    <xdr:sp macro="" textlink="">
      <xdr:nvSpPr>
        <xdr:cNvPr id="142" name="テキスト ボックス 141"/>
        <xdr:cNvSpPr txBox="1"/>
      </xdr:nvSpPr>
      <xdr:spPr>
        <a:xfrm>
          <a:off x="2641111" y="1012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66571</xdr:rowOff>
    </xdr:from>
    <xdr:to>
      <xdr:col>10</xdr:col>
      <xdr:colOff>165100</xdr:colOff>
      <xdr:row>58</xdr:row>
      <xdr:rowOff>168171</xdr:rowOff>
    </xdr:to>
    <xdr:sp macro="" textlink="">
      <xdr:nvSpPr>
        <xdr:cNvPr id="143" name="楕円 142"/>
        <xdr:cNvSpPr/>
      </xdr:nvSpPr>
      <xdr:spPr>
        <a:xfrm>
          <a:off x="1968500" y="1001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159298</xdr:rowOff>
    </xdr:from>
    <xdr:ext cx="534377" cy="259045"/>
    <xdr:sp macro="" textlink="">
      <xdr:nvSpPr>
        <xdr:cNvPr id="144" name="テキスト ボックス 143"/>
        <xdr:cNvSpPr txBox="1"/>
      </xdr:nvSpPr>
      <xdr:spPr>
        <a:xfrm>
          <a:off x="1752111" y="101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86664</xdr:rowOff>
    </xdr:from>
    <xdr:to>
      <xdr:col>6</xdr:col>
      <xdr:colOff>38100</xdr:colOff>
      <xdr:row>59</xdr:row>
      <xdr:rowOff>16814</xdr:rowOff>
    </xdr:to>
    <xdr:sp macro="" textlink="">
      <xdr:nvSpPr>
        <xdr:cNvPr id="145" name="楕円 144"/>
        <xdr:cNvSpPr/>
      </xdr:nvSpPr>
      <xdr:spPr>
        <a:xfrm>
          <a:off x="1079500" y="100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7941</xdr:rowOff>
    </xdr:from>
    <xdr:ext cx="534377" cy="259045"/>
    <xdr:sp macro="" textlink="">
      <xdr:nvSpPr>
        <xdr:cNvPr id="146" name="テキスト ボックス 145"/>
        <xdr:cNvSpPr txBox="1"/>
      </xdr:nvSpPr>
      <xdr:spPr>
        <a:xfrm>
          <a:off x="863111" y="1012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33426</xdr:rowOff>
    </xdr:from>
    <xdr:to>
      <xdr:col>24</xdr:col>
      <xdr:colOff>63500</xdr:colOff>
      <xdr:row>77</xdr:row>
      <xdr:rowOff>77293</xdr:rowOff>
    </xdr:to>
    <xdr:cxnSp macro="">
      <xdr:nvCxnSpPr>
        <xdr:cNvPr id="176" name="直線コネクタ 175"/>
        <xdr:cNvCxnSpPr/>
      </xdr:nvCxnSpPr>
      <xdr:spPr>
        <a:xfrm>
          <a:off x="3797300" y="13235076"/>
          <a:ext cx="838200" cy="4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154982</xdr:rowOff>
    </xdr:from>
    <xdr:ext cx="599010" cy="259045"/>
    <xdr:sp macro="" textlink="">
      <xdr:nvSpPr>
        <xdr:cNvPr id="177" name="民生費平均値テキスト"/>
        <xdr:cNvSpPr txBox="1"/>
      </xdr:nvSpPr>
      <xdr:spPr>
        <a:xfrm>
          <a:off x="4686300" y="12842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134175</xdr:rowOff>
    </xdr:from>
    <xdr:to>
      <xdr:col>19</xdr:col>
      <xdr:colOff>177800</xdr:colOff>
      <xdr:row>77</xdr:row>
      <xdr:rowOff>33426</xdr:rowOff>
    </xdr:to>
    <xdr:cxnSp macro="">
      <xdr:nvCxnSpPr>
        <xdr:cNvPr id="179" name="直線コネクタ 178"/>
        <xdr:cNvCxnSpPr/>
      </xdr:nvCxnSpPr>
      <xdr:spPr>
        <a:xfrm>
          <a:off x="2908300" y="13164375"/>
          <a:ext cx="88900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110913</xdr:rowOff>
    </xdr:from>
    <xdr:ext cx="599010" cy="259045"/>
    <xdr:sp macro="" textlink="">
      <xdr:nvSpPr>
        <xdr:cNvPr id="181" name="テキスト ボックス 180"/>
        <xdr:cNvSpPr txBox="1"/>
      </xdr:nvSpPr>
      <xdr:spPr>
        <a:xfrm>
          <a:off x="3497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134175</xdr:rowOff>
    </xdr:from>
    <xdr:to>
      <xdr:col>15</xdr:col>
      <xdr:colOff>50800</xdr:colOff>
      <xdr:row>77</xdr:row>
      <xdr:rowOff>123304</xdr:rowOff>
    </xdr:to>
    <xdr:cxnSp macro="">
      <xdr:nvCxnSpPr>
        <xdr:cNvPr id="182" name="直線コネクタ 181"/>
        <xdr:cNvCxnSpPr/>
      </xdr:nvCxnSpPr>
      <xdr:spPr>
        <a:xfrm flipV="1">
          <a:off x="2019300" y="13164375"/>
          <a:ext cx="889000" cy="1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112742</xdr:rowOff>
    </xdr:from>
    <xdr:ext cx="599010" cy="259045"/>
    <xdr:sp macro="" textlink="">
      <xdr:nvSpPr>
        <xdr:cNvPr id="184" name="テキスト ボックス 183"/>
        <xdr:cNvSpPr txBox="1"/>
      </xdr:nvSpPr>
      <xdr:spPr>
        <a:xfrm>
          <a:off x="2608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123304</xdr:rowOff>
    </xdr:from>
    <xdr:to>
      <xdr:col>10</xdr:col>
      <xdr:colOff>114300</xdr:colOff>
      <xdr:row>78</xdr:row>
      <xdr:rowOff>26823</xdr:rowOff>
    </xdr:to>
    <xdr:cxnSp macro="">
      <xdr:nvCxnSpPr>
        <xdr:cNvPr id="185" name="直線コネクタ 184"/>
        <xdr:cNvCxnSpPr/>
      </xdr:nvCxnSpPr>
      <xdr:spPr>
        <a:xfrm flipV="1">
          <a:off x="1130300" y="13324954"/>
          <a:ext cx="889000" cy="7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153611</xdr:rowOff>
    </xdr:from>
    <xdr:ext cx="599010" cy="259045"/>
    <xdr:sp macro="" textlink="">
      <xdr:nvSpPr>
        <xdr:cNvPr id="187" name="テキスト ボックス 186"/>
        <xdr:cNvSpPr txBox="1"/>
      </xdr:nvSpPr>
      <xdr:spPr>
        <a:xfrm>
          <a:off x="1719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61180</xdr:rowOff>
    </xdr:from>
    <xdr:ext cx="599010" cy="259045"/>
    <xdr:sp macro="" textlink="">
      <xdr:nvSpPr>
        <xdr:cNvPr id="189" name="テキスト ボックス 188"/>
        <xdr:cNvSpPr txBox="1"/>
      </xdr:nvSpPr>
      <xdr:spPr>
        <a:xfrm>
          <a:off x="830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26493</xdr:rowOff>
    </xdr:from>
    <xdr:to>
      <xdr:col>24</xdr:col>
      <xdr:colOff>114300</xdr:colOff>
      <xdr:row>77</xdr:row>
      <xdr:rowOff>128093</xdr:rowOff>
    </xdr:to>
    <xdr:sp macro="" textlink="">
      <xdr:nvSpPr>
        <xdr:cNvPr id="195" name="楕円 194"/>
        <xdr:cNvSpPr/>
      </xdr:nvSpPr>
      <xdr:spPr>
        <a:xfrm>
          <a:off x="4584700" y="132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4920</xdr:rowOff>
    </xdr:from>
    <xdr:ext cx="599010" cy="259045"/>
    <xdr:sp macro="" textlink="">
      <xdr:nvSpPr>
        <xdr:cNvPr id="196" name="民生費該当値テキスト"/>
        <xdr:cNvSpPr txBox="1"/>
      </xdr:nvSpPr>
      <xdr:spPr>
        <a:xfrm>
          <a:off x="4686300" y="1320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154076</xdr:rowOff>
    </xdr:from>
    <xdr:to>
      <xdr:col>20</xdr:col>
      <xdr:colOff>38100</xdr:colOff>
      <xdr:row>77</xdr:row>
      <xdr:rowOff>84226</xdr:rowOff>
    </xdr:to>
    <xdr:sp macro="" textlink="">
      <xdr:nvSpPr>
        <xdr:cNvPr id="197" name="楕円 196"/>
        <xdr:cNvSpPr/>
      </xdr:nvSpPr>
      <xdr:spPr>
        <a:xfrm>
          <a:off x="3746500" y="131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75353</xdr:rowOff>
    </xdr:from>
    <xdr:ext cx="599010" cy="259045"/>
    <xdr:sp macro="" textlink="">
      <xdr:nvSpPr>
        <xdr:cNvPr id="198" name="テキスト ボックス 197"/>
        <xdr:cNvSpPr txBox="1"/>
      </xdr:nvSpPr>
      <xdr:spPr>
        <a:xfrm>
          <a:off x="3497795" y="132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83375</xdr:rowOff>
    </xdr:from>
    <xdr:to>
      <xdr:col>15</xdr:col>
      <xdr:colOff>101600</xdr:colOff>
      <xdr:row>77</xdr:row>
      <xdr:rowOff>13525</xdr:rowOff>
    </xdr:to>
    <xdr:sp macro="" textlink="">
      <xdr:nvSpPr>
        <xdr:cNvPr id="199" name="楕円 198"/>
        <xdr:cNvSpPr/>
      </xdr:nvSpPr>
      <xdr:spPr>
        <a:xfrm>
          <a:off x="2857500" y="131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4652</xdr:rowOff>
    </xdr:from>
    <xdr:ext cx="599010" cy="259045"/>
    <xdr:sp macro="" textlink="">
      <xdr:nvSpPr>
        <xdr:cNvPr id="200" name="テキスト ボックス 199"/>
        <xdr:cNvSpPr txBox="1"/>
      </xdr:nvSpPr>
      <xdr:spPr>
        <a:xfrm>
          <a:off x="2608795" y="1320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72504</xdr:rowOff>
    </xdr:from>
    <xdr:to>
      <xdr:col>10</xdr:col>
      <xdr:colOff>165100</xdr:colOff>
      <xdr:row>78</xdr:row>
      <xdr:rowOff>2654</xdr:rowOff>
    </xdr:to>
    <xdr:sp macro="" textlink="">
      <xdr:nvSpPr>
        <xdr:cNvPr id="201" name="楕円 200"/>
        <xdr:cNvSpPr/>
      </xdr:nvSpPr>
      <xdr:spPr>
        <a:xfrm>
          <a:off x="1968500" y="132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165231</xdr:rowOff>
    </xdr:from>
    <xdr:ext cx="599010" cy="259045"/>
    <xdr:sp macro="" textlink="">
      <xdr:nvSpPr>
        <xdr:cNvPr id="202" name="テキスト ボックス 201"/>
        <xdr:cNvSpPr txBox="1"/>
      </xdr:nvSpPr>
      <xdr:spPr>
        <a:xfrm>
          <a:off x="1719795" y="133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147473</xdr:rowOff>
    </xdr:from>
    <xdr:to>
      <xdr:col>6</xdr:col>
      <xdr:colOff>38100</xdr:colOff>
      <xdr:row>78</xdr:row>
      <xdr:rowOff>77623</xdr:rowOff>
    </xdr:to>
    <xdr:sp macro="" textlink="">
      <xdr:nvSpPr>
        <xdr:cNvPr id="203" name="楕円 202"/>
        <xdr:cNvSpPr/>
      </xdr:nvSpPr>
      <xdr:spPr>
        <a:xfrm>
          <a:off x="1079500" y="133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68750</xdr:rowOff>
    </xdr:from>
    <xdr:ext cx="599010" cy="259045"/>
    <xdr:sp macro="" textlink="">
      <xdr:nvSpPr>
        <xdr:cNvPr id="204" name="テキスト ボックス 203"/>
        <xdr:cNvSpPr txBox="1"/>
      </xdr:nvSpPr>
      <xdr:spPr>
        <a:xfrm>
          <a:off x="830795" y="1344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129919</xdr:rowOff>
    </xdr:from>
    <xdr:to>
      <xdr:col>24</xdr:col>
      <xdr:colOff>63500</xdr:colOff>
      <xdr:row>97</xdr:row>
      <xdr:rowOff>110113</xdr:rowOff>
    </xdr:to>
    <xdr:cxnSp macro="">
      <xdr:nvCxnSpPr>
        <xdr:cNvPr id="236" name="直線コネクタ 235"/>
        <xdr:cNvCxnSpPr/>
      </xdr:nvCxnSpPr>
      <xdr:spPr>
        <a:xfrm>
          <a:off x="3797300" y="16589119"/>
          <a:ext cx="838200" cy="15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130474</xdr:rowOff>
    </xdr:from>
    <xdr:ext cx="534377" cy="259045"/>
    <xdr:sp macro="" textlink="">
      <xdr:nvSpPr>
        <xdr:cNvPr id="237" name="衛生費平均値テキスト"/>
        <xdr:cNvSpPr txBox="1"/>
      </xdr:nvSpPr>
      <xdr:spPr>
        <a:xfrm>
          <a:off x="4686300" y="16418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124613</xdr:rowOff>
    </xdr:from>
    <xdr:to>
      <xdr:col>19</xdr:col>
      <xdr:colOff>177800</xdr:colOff>
      <xdr:row>96</xdr:row>
      <xdr:rowOff>129919</xdr:rowOff>
    </xdr:to>
    <xdr:cxnSp macro="">
      <xdr:nvCxnSpPr>
        <xdr:cNvPr id="239" name="直線コネクタ 238"/>
        <xdr:cNvCxnSpPr/>
      </xdr:nvCxnSpPr>
      <xdr:spPr>
        <a:xfrm>
          <a:off x="2908300" y="16412363"/>
          <a:ext cx="889000" cy="17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1" name="テキスト ボックス 240"/>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99892</xdr:rowOff>
    </xdr:from>
    <xdr:to>
      <xdr:col>15</xdr:col>
      <xdr:colOff>50800</xdr:colOff>
      <xdr:row>95</xdr:row>
      <xdr:rowOff>124613</xdr:rowOff>
    </xdr:to>
    <xdr:cxnSp macro="">
      <xdr:nvCxnSpPr>
        <xdr:cNvPr id="242" name="直線コネクタ 241"/>
        <xdr:cNvCxnSpPr/>
      </xdr:nvCxnSpPr>
      <xdr:spPr>
        <a:xfrm>
          <a:off x="2019300" y="16044742"/>
          <a:ext cx="889000" cy="36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35535</xdr:rowOff>
    </xdr:from>
    <xdr:ext cx="534377" cy="259045"/>
    <xdr:sp macro="" textlink="">
      <xdr:nvSpPr>
        <xdr:cNvPr id="244" name="テキスト ボックス 243"/>
        <xdr:cNvSpPr txBox="1"/>
      </xdr:nvSpPr>
      <xdr:spPr>
        <a:xfrm>
          <a:off x="2641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158412</xdr:rowOff>
    </xdr:from>
    <xdr:to>
      <xdr:col>10</xdr:col>
      <xdr:colOff>114300</xdr:colOff>
      <xdr:row>93</xdr:row>
      <xdr:rowOff>99892</xdr:rowOff>
    </xdr:to>
    <xdr:cxnSp macro="">
      <xdr:nvCxnSpPr>
        <xdr:cNvPr id="245" name="直線コネクタ 244"/>
        <xdr:cNvCxnSpPr/>
      </xdr:nvCxnSpPr>
      <xdr:spPr>
        <a:xfrm>
          <a:off x="1130300" y="15760362"/>
          <a:ext cx="889000" cy="28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10537</xdr:rowOff>
    </xdr:from>
    <xdr:ext cx="534377" cy="259045"/>
    <xdr:sp macro="" textlink="">
      <xdr:nvSpPr>
        <xdr:cNvPr id="247" name="テキスト ボックス 246"/>
        <xdr:cNvSpPr txBox="1"/>
      </xdr:nvSpPr>
      <xdr:spPr>
        <a:xfrm>
          <a:off x="1752111" y="166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38997</xdr:rowOff>
    </xdr:from>
    <xdr:ext cx="534377" cy="259045"/>
    <xdr:sp macro="" textlink="">
      <xdr:nvSpPr>
        <xdr:cNvPr id="249" name="テキスト ボックス 248"/>
        <xdr:cNvSpPr txBox="1"/>
      </xdr:nvSpPr>
      <xdr:spPr>
        <a:xfrm>
          <a:off x="863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59313</xdr:rowOff>
    </xdr:from>
    <xdr:to>
      <xdr:col>24</xdr:col>
      <xdr:colOff>114300</xdr:colOff>
      <xdr:row>97</xdr:row>
      <xdr:rowOff>160913</xdr:rowOff>
    </xdr:to>
    <xdr:sp macro="" textlink="">
      <xdr:nvSpPr>
        <xdr:cNvPr id="255" name="楕円 254"/>
        <xdr:cNvSpPr/>
      </xdr:nvSpPr>
      <xdr:spPr>
        <a:xfrm>
          <a:off x="4584700" y="16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37740</xdr:rowOff>
    </xdr:from>
    <xdr:ext cx="534377" cy="259045"/>
    <xdr:sp macro="" textlink="">
      <xdr:nvSpPr>
        <xdr:cNvPr id="256" name="衛生費該当値テキスト"/>
        <xdr:cNvSpPr txBox="1"/>
      </xdr:nvSpPr>
      <xdr:spPr>
        <a:xfrm>
          <a:off x="4686300" y="1666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79119</xdr:rowOff>
    </xdr:from>
    <xdr:to>
      <xdr:col>20</xdr:col>
      <xdr:colOff>38100</xdr:colOff>
      <xdr:row>97</xdr:row>
      <xdr:rowOff>9269</xdr:rowOff>
    </xdr:to>
    <xdr:sp macro="" textlink="">
      <xdr:nvSpPr>
        <xdr:cNvPr id="257" name="楕円 256"/>
        <xdr:cNvSpPr/>
      </xdr:nvSpPr>
      <xdr:spPr>
        <a:xfrm>
          <a:off x="3746500" y="165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25796</xdr:rowOff>
    </xdr:from>
    <xdr:ext cx="534377" cy="259045"/>
    <xdr:sp macro="" textlink="">
      <xdr:nvSpPr>
        <xdr:cNvPr id="258" name="テキスト ボックス 257"/>
        <xdr:cNvSpPr txBox="1"/>
      </xdr:nvSpPr>
      <xdr:spPr>
        <a:xfrm>
          <a:off x="3530111" y="1631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73813</xdr:rowOff>
    </xdr:from>
    <xdr:to>
      <xdr:col>15</xdr:col>
      <xdr:colOff>101600</xdr:colOff>
      <xdr:row>96</xdr:row>
      <xdr:rowOff>3963</xdr:rowOff>
    </xdr:to>
    <xdr:sp macro="" textlink="">
      <xdr:nvSpPr>
        <xdr:cNvPr id="259" name="楕円 258"/>
        <xdr:cNvSpPr/>
      </xdr:nvSpPr>
      <xdr:spPr>
        <a:xfrm>
          <a:off x="2857500" y="163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20490</xdr:rowOff>
    </xdr:from>
    <xdr:ext cx="534377" cy="259045"/>
    <xdr:sp macro="" textlink="">
      <xdr:nvSpPr>
        <xdr:cNvPr id="260" name="テキスト ボックス 259"/>
        <xdr:cNvSpPr txBox="1"/>
      </xdr:nvSpPr>
      <xdr:spPr>
        <a:xfrm>
          <a:off x="2641111" y="161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49092</xdr:rowOff>
    </xdr:from>
    <xdr:to>
      <xdr:col>10</xdr:col>
      <xdr:colOff>165100</xdr:colOff>
      <xdr:row>93</xdr:row>
      <xdr:rowOff>150692</xdr:rowOff>
    </xdr:to>
    <xdr:sp macro="" textlink="">
      <xdr:nvSpPr>
        <xdr:cNvPr id="261" name="楕円 260"/>
        <xdr:cNvSpPr/>
      </xdr:nvSpPr>
      <xdr:spPr>
        <a:xfrm>
          <a:off x="1968500" y="159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167219</xdr:rowOff>
    </xdr:from>
    <xdr:ext cx="534377" cy="259045"/>
    <xdr:sp macro="" textlink="">
      <xdr:nvSpPr>
        <xdr:cNvPr id="262" name="テキスト ボックス 261"/>
        <xdr:cNvSpPr txBox="1"/>
      </xdr:nvSpPr>
      <xdr:spPr>
        <a:xfrm>
          <a:off x="1752111" y="157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107612</xdr:rowOff>
    </xdr:from>
    <xdr:to>
      <xdr:col>6</xdr:col>
      <xdr:colOff>38100</xdr:colOff>
      <xdr:row>92</xdr:row>
      <xdr:rowOff>37762</xdr:rowOff>
    </xdr:to>
    <xdr:sp macro="" textlink="">
      <xdr:nvSpPr>
        <xdr:cNvPr id="263" name="楕円 262"/>
        <xdr:cNvSpPr/>
      </xdr:nvSpPr>
      <xdr:spPr>
        <a:xfrm>
          <a:off x="1079500" y="1570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54289</xdr:rowOff>
    </xdr:from>
    <xdr:ext cx="599010" cy="259045"/>
    <xdr:sp macro="" textlink="">
      <xdr:nvSpPr>
        <xdr:cNvPr id="264" name="テキスト ボックス 263"/>
        <xdr:cNvSpPr txBox="1"/>
      </xdr:nvSpPr>
      <xdr:spPr>
        <a:xfrm>
          <a:off x="830795" y="1548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21318</xdr:rowOff>
    </xdr:from>
    <xdr:to>
      <xdr:col>55</xdr:col>
      <xdr:colOff>0</xdr:colOff>
      <xdr:row>39</xdr:row>
      <xdr:rowOff>22134</xdr:rowOff>
    </xdr:to>
    <xdr:cxnSp macro="">
      <xdr:nvCxnSpPr>
        <xdr:cNvPr id="295" name="直線コネクタ 294"/>
        <xdr:cNvCxnSpPr/>
      </xdr:nvCxnSpPr>
      <xdr:spPr>
        <a:xfrm>
          <a:off x="9639300" y="6707868"/>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21318</xdr:rowOff>
    </xdr:from>
    <xdr:to>
      <xdr:col>50</xdr:col>
      <xdr:colOff>114300</xdr:colOff>
      <xdr:row>39</xdr:row>
      <xdr:rowOff>22298</xdr:rowOff>
    </xdr:to>
    <xdr:cxnSp macro="">
      <xdr:nvCxnSpPr>
        <xdr:cNvPr id="298" name="直線コネクタ 297"/>
        <xdr:cNvCxnSpPr/>
      </xdr:nvCxnSpPr>
      <xdr:spPr>
        <a:xfrm flipV="1">
          <a:off x="8750300" y="670786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2050</xdr:rowOff>
    </xdr:from>
    <xdr:to>
      <xdr:col>45</xdr:col>
      <xdr:colOff>177800</xdr:colOff>
      <xdr:row>39</xdr:row>
      <xdr:rowOff>22298</xdr:rowOff>
    </xdr:to>
    <xdr:cxnSp macro="">
      <xdr:nvCxnSpPr>
        <xdr:cNvPr id="301" name="直線コネクタ 300"/>
        <xdr:cNvCxnSpPr/>
      </xdr:nvCxnSpPr>
      <xdr:spPr>
        <a:xfrm>
          <a:off x="7861300" y="6688600"/>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135455</xdr:rowOff>
    </xdr:from>
    <xdr:to>
      <xdr:col>41</xdr:col>
      <xdr:colOff>50800</xdr:colOff>
      <xdr:row>39</xdr:row>
      <xdr:rowOff>2050</xdr:rowOff>
    </xdr:to>
    <xdr:cxnSp macro="">
      <xdr:nvCxnSpPr>
        <xdr:cNvPr id="304" name="直線コネクタ 303"/>
        <xdr:cNvCxnSpPr/>
      </xdr:nvCxnSpPr>
      <xdr:spPr>
        <a:xfrm>
          <a:off x="6972300" y="6650555"/>
          <a:ext cx="88900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6" name="テキスト ボックス 305"/>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65458</xdr:rowOff>
    </xdr:from>
    <xdr:ext cx="469744" cy="259045"/>
    <xdr:sp macro="" textlink="">
      <xdr:nvSpPr>
        <xdr:cNvPr id="308" name="テキスト ボックス 307"/>
        <xdr:cNvSpPr txBox="1"/>
      </xdr:nvSpPr>
      <xdr:spPr>
        <a:xfrm>
          <a:off x="6737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142784</xdr:rowOff>
    </xdr:from>
    <xdr:to>
      <xdr:col>55</xdr:col>
      <xdr:colOff>50800</xdr:colOff>
      <xdr:row>39</xdr:row>
      <xdr:rowOff>72934</xdr:rowOff>
    </xdr:to>
    <xdr:sp macro="" textlink="">
      <xdr:nvSpPr>
        <xdr:cNvPr id="314" name="楕円 313"/>
        <xdr:cNvSpPr/>
      </xdr:nvSpPr>
      <xdr:spPr>
        <a:xfrm>
          <a:off x="10426700" y="66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57711</xdr:rowOff>
    </xdr:from>
    <xdr:ext cx="378565" cy="259045"/>
    <xdr:sp macro="" textlink="">
      <xdr:nvSpPr>
        <xdr:cNvPr id="315" name="労働費該当値テキスト"/>
        <xdr:cNvSpPr txBox="1"/>
      </xdr:nvSpPr>
      <xdr:spPr>
        <a:xfrm>
          <a:off x="10528300" y="657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141968</xdr:rowOff>
    </xdr:from>
    <xdr:to>
      <xdr:col>50</xdr:col>
      <xdr:colOff>165100</xdr:colOff>
      <xdr:row>39</xdr:row>
      <xdr:rowOff>72118</xdr:rowOff>
    </xdr:to>
    <xdr:sp macro="" textlink="">
      <xdr:nvSpPr>
        <xdr:cNvPr id="316" name="楕円 315"/>
        <xdr:cNvSpPr/>
      </xdr:nvSpPr>
      <xdr:spPr>
        <a:xfrm>
          <a:off x="9588500" y="66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63245</xdr:rowOff>
    </xdr:from>
    <xdr:ext cx="378565" cy="259045"/>
    <xdr:sp macro="" textlink="">
      <xdr:nvSpPr>
        <xdr:cNvPr id="317" name="テキスト ボックス 316"/>
        <xdr:cNvSpPr txBox="1"/>
      </xdr:nvSpPr>
      <xdr:spPr>
        <a:xfrm>
          <a:off x="9450017" y="6749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142948</xdr:rowOff>
    </xdr:from>
    <xdr:to>
      <xdr:col>46</xdr:col>
      <xdr:colOff>38100</xdr:colOff>
      <xdr:row>39</xdr:row>
      <xdr:rowOff>73098</xdr:rowOff>
    </xdr:to>
    <xdr:sp macro="" textlink="">
      <xdr:nvSpPr>
        <xdr:cNvPr id="318" name="楕円 317"/>
        <xdr:cNvSpPr/>
      </xdr:nvSpPr>
      <xdr:spPr>
        <a:xfrm>
          <a:off x="8699500" y="66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64225</xdr:rowOff>
    </xdr:from>
    <xdr:ext cx="378565" cy="259045"/>
    <xdr:sp macro="" textlink="">
      <xdr:nvSpPr>
        <xdr:cNvPr id="319" name="テキスト ボックス 318"/>
        <xdr:cNvSpPr txBox="1"/>
      </xdr:nvSpPr>
      <xdr:spPr>
        <a:xfrm>
          <a:off x="8561017" y="675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122700</xdr:rowOff>
    </xdr:from>
    <xdr:to>
      <xdr:col>41</xdr:col>
      <xdr:colOff>101600</xdr:colOff>
      <xdr:row>39</xdr:row>
      <xdr:rowOff>52850</xdr:rowOff>
    </xdr:to>
    <xdr:sp macro="" textlink="">
      <xdr:nvSpPr>
        <xdr:cNvPr id="320" name="楕円 319"/>
        <xdr:cNvSpPr/>
      </xdr:nvSpPr>
      <xdr:spPr>
        <a:xfrm>
          <a:off x="7810500" y="66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43977</xdr:rowOff>
    </xdr:from>
    <xdr:ext cx="378565" cy="259045"/>
    <xdr:sp macro="" textlink="">
      <xdr:nvSpPr>
        <xdr:cNvPr id="321" name="テキスト ボックス 320"/>
        <xdr:cNvSpPr txBox="1"/>
      </xdr:nvSpPr>
      <xdr:spPr>
        <a:xfrm>
          <a:off x="7672017" y="673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84655</xdr:rowOff>
    </xdr:from>
    <xdr:to>
      <xdr:col>36</xdr:col>
      <xdr:colOff>165100</xdr:colOff>
      <xdr:row>39</xdr:row>
      <xdr:rowOff>14805</xdr:rowOff>
    </xdr:to>
    <xdr:sp macro="" textlink="">
      <xdr:nvSpPr>
        <xdr:cNvPr id="322" name="楕円 321"/>
        <xdr:cNvSpPr/>
      </xdr:nvSpPr>
      <xdr:spPr>
        <a:xfrm>
          <a:off x="69215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5932</xdr:rowOff>
    </xdr:from>
    <xdr:ext cx="378565" cy="259045"/>
    <xdr:sp macro="" textlink="">
      <xdr:nvSpPr>
        <xdr:cNvPr id="323" name="テキスト ボックス 322"/>
        <xdr:cNvSpPr txBox="1"/>
      </xdr:nvSpPr>
      <xdr:spPr>
        <a:xfrm>
          <a:off x="6783017" y="6692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15538</xdr:rowOff>
    </xdr:from>
    <xdr:to>
      <xdr:col>55</xdr:col>
      <xdr:colOff>0</xdr:colOff>
      <xdr:row>58</xdr:row>
      <xdr:rowOff>30647</xdr:rowOff>
    </xdr:to>
    <xdr:cxnSp macro="">
      <xdr:nvCxnSpPr>
        <xdr:cNvPr id="354" name="直線コネクタ 353"/>
        <xdr:cNvCxnSpPr/>
      </xdr:nvCxnSpPr>
      <xdr:spPr>
        <a:xfrm>
          <a:off x="9639300" y="9959638"/>
          <a:ext cx="8382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36099</xdr:rowOff>
    </xdr:from>
    <xdr:ext cx="534377" cy="259045"/>
    <xdr:sp macro="" textlink="">
      <xdr:nvSpPr>
        <xdr:cNvPr id="355" name="農林水産業費平均値テキスト"/>
        <xdr:cNvSpPr txBox="1"/>
      </xdr:nvSpPr>
      <xdr:spPr>
        <a:xfrm>
          <a:off x="10528300" y="9637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169549</xdr:rowOff>
    </xdr:from>
    <xdr:to>
      <xdr:col>50</xdr:col>
      <xdr:colOff>114300</xdr:colOff>
      <xdr:row>58</xdr:row>
      <xdr:rowOff>15538</xdr:rowOff>
    </xdr:to>
    <xdr:cxnSp macro="">
      <xdr:nvCxnSpPr>
        <xdr:cNvPr id="357" name="直線コネクタ 356"/>
        <xdr:cNvCxnSpPr/>
      </xdr:nvCxnSpPr>
      <xdr:spPr>
        <a:xfrm>
          <a:off x="8750300" y="9942199"/>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114901</xdr:rowOff>
    </xdr:from>
    <xdr:ext cx="534377" cy="259045"/>
    <xdr:sp macro="" textlink="">
      <xdr:nvSpPr>
        <xdr:cNvPr id="359" name="テキスト ボックス 358"/>
        <xdr:cNvSpPr txBox="1"/>
      </xdr:nvSpPr>
      <xdr:spPr>
        <a:xfrm>
          <a:off x="9372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169549</xdr:rowOff>
    </xdr:from>
    <xdr:to>
      <xdr:col>45</xdr:col>
      <xdr:colOff>177800</xdr:colOff>
      <xdr:row>58</xdr:row>
      <xdr:rowOff>33466</xdr:rowOff>
    </xdr:to>
    <xdr:cxnSp macro="">
      <xdr:nvCxnSpPr>
        <xdr:cNvPr id="360" name="直線コネクタ 359"/>
        <xdr:cNvCxnSpPr/>
      </xdr:nvCxnSpPr>
      <xdr:spPr>
        <a:xfrm flipV="1">
          <a:off x="7861300" y="9942199"/>
          <a:ext cx="8890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155929</xdr:rowOff>
    </xdr:from>
    <xdr:ext cx="534377" cy="259045"/>
    <xdr:sp macro="" textlink="">
      <xdr:nvSpPr>
        <xdr:cNvPr id="362" name="テキスト ボックス 361"/>
        <xdr:cNvSpPr txBox="1"/>
      </xdr:nvSpPr>
      <xdr:spPr>
        <a:xfrm>
          <a:off x="8483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33466</xdr:rowOff>
    </xdr:from>
    <xdr:to>
      <xdr:col>41</xdr:col>
      <xdr:colOff>50800</xdr:colOff>
      <xdr:row>58</xdr:row>
      <xdr:rowOff>81342</xdr:rowOff>
    </xdr:to>
    <xdr:cxnSp macro="">
      <xdr:nvCxnSpPr>
        <xdr:cNvPr id="363" name="直線コネクタ 362"/>
        <xdr:cNvCxnSpPr/>
      </xdr:nvCxnSpPr>
      <xdr:spPr>
        <a:xfrm flipV="1">
          <a:off x="6972300" y="9977566"/>
          <a:ext cx="889000" cy="4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146350</xdr:rowOff>
    </xdr:from>
    <xdr:ext cx="534377" cy="259045"/>
    <xdr:sp macro="" textlink="">
      <xdr:nvSpPr>
        <xdr:cNvPr id="365" name="テキスト ボックス 364"/>
        <xdr:cNvSpPr txBox="1"/>
      </xdr:nvSpPr>
      <xdr:spPr>
        <a:xfrm>
          <a:off x="7594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29688</xdr:rowOff>
    </xdr:from>
    <xdr:ext cx="534377" cy="259045"/>
    <xdr:sp macro="" textlink="">
      <xdr:nvSpPr>
        <xdr:cNvPr id="367" name="テキスト ボックス 366"/>
        <xdr:cNvSpPr txBox="1"/>
      </xdr:nvSpPr>
      <xdr:spPr>
        <a:xfrm>
          <a:off x="6705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151297</xdr:rowOff>
    </xdr:from>
    <xdr:to>
      <xdr:col>55</xdr:col>
      <xdr:colOff>50800</xdr:colOff>
      <xdr:row>58</xdr:row>
      <xdr:rowOff>81447</xdr:rowOff>
    </xdr:to>
    <xdr:sp macro="" textlink="">
      <xdr:nvSpPr>
        <xdr:cNvPr id="373" name="楕円 372"/>
        <xdr:cNvSpPr/>
      </xdr:nvSpPr>
      <xdr:spPr>
        <a:xfrm>
          <a:off x="10426700" y="99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129724</xdr:rowOff>
    </xdr:from>
    <xdr:ext cx="534377" cy="259045"/>
    <xdr:sp macro="" textlink="">
      <xdr:nvSpPr>
        <xdr:cNvPr id="374" name="農林水産業費該当値テキスト"/>
        <xdr:cNvSpPr txBox="1"/>
      </xdr:nvSpPr>
      <xdr:spPr>
        <a:xfrm>
          <a:off x="10528300" y="990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136188</xdr:rowOff>
    </xdr:from>
    <xdr:to>
      <xdr:col>50</xdr:col>
      <xdr:colOff>165100</xdr:colOff>
      <xdr:row>58</xdr:row>
      <xdr:rowOff>66338</xdr:rowOff>
    </xdr:to>
    <xdr:sp macro="" textlink="">
      <xdr:nvSpPr>
        <xdr:cNvPr id="375" name="楕円 374"/>
        <xdr:cNvSpPr/>
      </xdr:nvSpPr>
      <xdr:spPr>
        <a:xfrm>
          <a:off x="9588500" y="99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57465</xdr:rowOff>
    </xdr:from>
    <xdr:ext cx="534377" cy="259045"/>
    <xdr:sp macro="" textlink="">
      <xdr:nvSpPr>
        <xdr:cNvPr id="376" name="テキスト ボックス 375"/>
        <xdr:cNvSpPr txBox="1"/>
      </xdr:nvSpPr>
      <xdr:spPr>
        <a:xfrm>
          <a:off x="9372111" y="1000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118749</xdr:rowOff>
    </xdr:from>
    <xdr:to>
      <xdr:col>46</xdr:col>
      <xdr:colOff>38100</xdr:colOff>
      <xdr:row>58</xdr:row>
      <xdr:rowOff>48899</xdr:rowOff>
    </xdr:to>
    <xdr:sp macro="" textlink="">
      <xdr:nvSpPr>
        <xdr:cNvPr id="377" name="楕円 376"/>
        <xdr:cNvSpPr/>
      </xdr:nvSpPr>
      <xdr:spPr>
        <a:xfrm>
          <a:off x="8699500" y="989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40026</xdr:rowOff>
    </xdr:from>
    <xdr:ext cx="534377" cy="259045"/>
    <xdr:sp macro="" textlink="">
      <xdr:nvSpPr>
        <xdr:cNvPr id="378" name="テキスト ボックス 377"/>
        <xdr:cNvSpPr txBox="1"/>
      </xdr:nvSpPr>
      <xdr:spPr>
        <a:xfrm>
          <a:off x="8483111" y="99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154116</xdr:rowOff>
    </xdr:from>
    <xdr:to>
      <xdr:col>41</xdr:col>
      <xdr:colOff>101600</xdr:colOff>
      <xdr:row>58</xdr:row>
      <xdr:rowOff>84266</xdr:rowOff>
    </xdr:to>
    <xdr:sp macro="" textlink="">
      <xdr:nvSpPr>
        <xdr:cNvPr id="379" name="楕円 378"/>
        <xdr:cNvSpPr/>
      </xdr:nvSpPr>
      <xdr:spPr>
        <a:xfrm>
          <a:off x="7810500" y="99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75393</xdr:rowOff>
    </xdr:from>
    <xdr:ext cx="534377" cy="259045"/>
    <xdr:sp macro="" textlink="">
      <xdr:nvSpPr>
        <xdr:cNvPr id="380" name="テキスト ボックス 379"/>
        <xdr:cNvSpPr txBox="1"/>
      </xdr:nvSpPr>
      <xdr:spPr>
        <a:xfrm>
          <a:off x="7594111" y="100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30542</xdr:rowOff>
    </xdr:from>
    <xdr:to>
      <xdr:col>36</xdr:col>
      <xdr:colOff>165100</xdr:colOff>
      <xdr:row>58</xdr:row>
      <xdr:rowOff>132142</xdr:rowOff>
    </xdr:to>
    <xdr:sp macro="" textlink="">
      <xdr:nvSpPr>
        <xdr:cNvPr id="381" name="楕円 380"/>
        <xdr:cNvSpPr/>
      </xdr:nvSpPr>
      <xdr:spPr>
        <a:xfrm>
          <a:off x="6921500" y="997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123269</xdr:rowOff>
    </xdr:from>
    <xdr:ext cx="534377" cy="259045"/>
    <xdr:sp macro="" textlink="">
      <xdr:nvSpPr>
        <xdr:cNvPr id="382" name="テキスト ボックス 381"/>
        <xdr:cNvSpPr txBox="1"/>
      </xdr:nvSpPr>
      <xdr:spPr>
        <a:xfrm>
          <a:off x="6705111" y="1006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107544</xdr:rowOff>
    </xdr:from>
    <xdr:to>
      <xdr:col>55</xdr:col>
      <xdr:colOff>0</xdr:colOff>
      <xdr:row>78</xdr:row>
      <xdr:rowOff>116360</xdr:rowOff>
    </xdr:to>
    <xdr:cxnSp macro="">
      <xdr:nvCxnSpPr>
        <xdr:cNvPr id="411" name="直線コネクタ 410"/>
        <xdr:cNvCxnSpPr/>
      </xdr:nvCxnSpPr>
      <xdr:spPr>
        <a:xfrm flipV="1">
          <a:off x="9639300" y="13480644"/>
          <a:ext cx="8382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2"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91847</xdr:rowOff>
    </xdr:from>
    <xdr:to>
      <xdr:col>50</xdr:col>
      <xdr:colOff>114300</xdr:colOff>
      <xdr:row>78</xdr:row>
      <xdr:rowOff>116360</xdr:rowOff>
    </xdr:to>
    <xdr:cxnSp macro="">
      <xdr:nvCxnSpPr>
        <xdr:cNvPr id="414" name="直線コネクタ 413"/>
        <xdr:cNvCxnSpPr/>
      </xdr:nvCxnSpPr>
      <xdr:spPr>
        <a:xfrm>
          <a:off x="8750300" y="13464947"/>
          <a:ext cx="889000" cy="2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6" name="テキスト ボックス 415"/>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86641</xdr:rowOff>
    </xdr:from>
    <xdr:to>
      <xdr:col>45</xdr:col>
      <xdr:colOff>177800</xdr:colOff>
      <xdr:row>78</xdr:row>
      <xdr:rowOff>91847</xdr:rowOff>
    </xdr:to>
    <xdr:cxnSp macro="">
      <xdr:nvCxnSpPr>
        <xdr:cNvPr id="417" name="直線コネクタ 416"/>
        <xdr:cNvCxnSpPr/>
      </xdr:nvCxnSpPr>
      <xdr:spPr>
        <a:xfrm>
          <a:off x="7861300" y="13459741"/>
          <a:ext cx="889000" cy="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19" name="テキスト ボックス 418"/>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86641</xdr:rowOff>
    </xdr:from>
    <xdr:to>
      <xdr:col>41</xdr:col>
      <xdr:colOff>50800</xdr:colOff>
      <xdr:row>78</xdr:row>
      <xdr:rowOff>90878</xdr:rowOff>
    </xdr:to>
    <xdr:cxnSp macro="">
      <xdr:nvCxnSpPr>
        <xdr:cNvPr id="420" name="直線コネクタ 419"/>
        <xdr:cNvCxnSpPr/>
      </xdr:nvCxnSpPr>
      <xdr:spPr>
        <a:xfrm flipV="1">
          <a:off x="6972300" y="13459741"/>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22" name="テキスト ボックス 421"/>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4" name="テキスト ボックス 423"/>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56744</xdr:rowOff>
    </xdr:from>
    <xdr:to>
      <xdr:col>55</xdr:col>
      <xdr:colOff>50800</xdr:colOff>
      <xdr:row>78</xdr:row>
      <xdr:rowOff>158344</xdr:rowOff>
    </xdr:to>
    <xdr:sp macro="" textlink="">
      <xdr:nvSpPr>
        <xdr:cNvPr id="430" name="楕円 429"/>
        <xdr:cNvSpPr/>
      </xdr:nvSpPr>
      <xdr:spPr>
        <a:xfrm>
          <a:off x="10426700" y="134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148900</xdr:rowOff>
    </xdr:from>
    <xdr:ext cx="534377" cy="259045"/>
    <xdr:sp macro="" textlink="">
      <xdr:nvSpPr>
        <xdr:cNvPr id="431" name="商工費該当値テキスト"/>
        <xdr:cNvSpPr txBox="1"/>
      </xdr:nvSpPr>
      <xdr:spPr>
        <a:xfrm>
          <a:off x="10528300" y="133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65560</xdr:rowOff>
    </xdr:from>
    <xdr:to>
      <xdr:col>50</xdr:col>
      <xdr:colOff>165100</xdr:colOff>
      <xdr:row>78</xdr:row>
      <xdr:rowOff>167160</xdr:rowOff>
    </xdr:to>
    <xdr:sp macro="" textlink="">
      <xdr:nvSpPr>
        <xdr:cNvPr id="432" name="楕円 431"/>
        <xdr:cNvSpPr/>
      </xdr:nvSpPr>
      <xdr:spPr>
        <a:xfrm>
          <a:off x="9588500" y="1343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158287</xdr:rowOff>
    </xdr:from>
    <xdr:ext cx="534377" cy="259045"/>
    <xdr:sp macro="" textlink="">
      <xdr:nvSpPr>
        <xdr:cNvPr id="433" name="テキスト ボックス 432"/>
        <xdr:cNvSpPr txBox="1"/>
      </xdr:nvSpPr>
      <xdr:spPr>
        <a:xfrm>
          <a:off x="9372111" y="1353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41047</xdr:rowOff>
    </xdr:from>
    <xdr:to>
      <xdr:col>46</xdr:col>
      <xdr:colOff>38100</xdr:colOff>
      <xdr:row>78</xdr:row>
      <xdr:rowOff>142647</xdr:rowOff>
    </xdr:to>
    <xdr:sp macro="" textlink="">
      <xdr:nvSpPr>
        <xdr:cNvPr id="434" name="楕円 433"/>
        <xdr:cNvSpPr/>
      </xdr:nvSpPr>
      <xdr:spPr>
        <a:xfrm>
          <a:off x="8699500" y="134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133774</xdr:rowOff>
    </xdr:from>
    <xdr:ext cx="534377" cy="259045"/>
    <xdr:sp macro="" textlink="">
      <xdr:nvSpPr>
        <xdr:cNvPr id="435" name="テキスト ボックス 434"/>
        <xdr:cNvSpPr txBox="1"/>
      </xdr:nvSpPr>
      <xdr:spPr>
        <a:xfrm>
          <a:off x="8483111" y="1350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35841</xdr:rowOff>
    </xdr:from>
    <xdr:to>
      <xdr:col>41</xdr:col>
      <xdr:colOff>101600</xdr:colOff>
      <xdr:row>78</xdr:row>
      <xdr:rowOff>137441</xdr:rowOff>
    </xdr:to>
    <xdr:sp macro="" textlink="">
      <xdr:nvSpPr>
        <xdr:cNvPr id="436" name="楕円 435"/>
        <xdr:cNvSpPr/>
      </xdr:nvSpPr>
      <xdr:spPr>
        <a:xfrm>
          <a:off x="7810500" y="134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153968</xdr:rowOff>
    </xdr:from>
    <xdr:ext cx="534377" cy="259045"/>
    <xdr:sp macro="" textlink="">
      <xdr:nvSpPr>
        <xdr:cNvPr id="437" name="テキスト ボックス 436"/>
        <xdr:cNvSpPr txBox="1"/>
      </xdr:nvSpPr>
      <xdr:spPr>
        <a:xfrm>
          <a:off x="7594111" y="1318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40078</xdr:rowOff>
    </xdr:from>
    <xdr:to>
      <xdr:col>36</xdr:col>
      <xdr:colOff>165100</xdr:colOff>
      <xdr:row>78</xdr:row>
      <xdr:rowOff>141678</xdr:rowOff>
    </xdr:to>
    <xdr:sp macro="" textlink="">
      <xdr:nvSpPr>
        <xdr:cNvPr id="438" name="楕円 437"/>
        <xdr:cNvSpPr/>
      </xdr:nvSpPr>
      <xdr:spPr>
        <a:xfrm>
          <a:off x="6921500" y="1341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158205</xdr:rowOff>
    </xdr:from>
    <xdr:ext cx="534377" cy="259045"/>
    <xdr:sp macro="" textlink="">
      <xdr:nvSpPr>
        <xdr:cNvPr id="439" name="テキスト ボックス 438"/>
        <xdr:cNvSpPr txBox="1"/>
      </xdr:nvSpPr>
      <xdr:spPr>
        <a:xfrm>
          <a:off x="6705111" y="1318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158629</xdr:rowOff>
    </xdr:from>
    <xdr:to>
      <xdr:col>55</xdr:col>
      <xdr:colOff>0</xdr:colOff>
      <xdr:row>97</xdr:row>
      <xdr:rowOff>161224</xdr:rowOff>
    </xdr:to>
    <xdr:cxnSp macro="">
      <xdr:nvCxnSpPr>
        <xdr:cNvPr id="464" name="直線コネクタ 463"/>
        <xdr:cNvCxnSpPr/>
      </xdr:nvCxnSpPr>
      <xdr:spPr>
        <a:xfrm>
          <a:off x="9639300" y="16789279"/>
          <a:ext cx="8382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94742</xdr:rowOff>
    </xdr:from>
    <xdr:ext cx="534377" cy="259045"/>
    <xdr:sp macro="" textlink="">
      <xdr:nvSpPr>
        <xdr:cNvPr id="465" name="土木費平均値テキスト"/>
        <xdr:cNvSpPr txBox="1"/>
      </xdr:nvSpPr>
      <xdr:spPr>
        <a:xfrm>
          <a:off x="10528300" y="1672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158629</xdr:rowOff>
    </xdr:from>
    <xdr:to>
      <xdr:col>50</xdr:col>
      <xdr:colOff>114300</xdr:colOff>
      <xdr:row>97</xdr:row>
      <xdr:rowOff>165418</xdr:rowOff>
    </xdr:to>
    <xdr:cxnSp macro="">
      <xdr:nvCxnSpPr>
        <xdr:cNvPr id="467" name="直線コネクタ 466"/>
        <xdr:cNvCxnSpPr/>
      </xdr:nvCxnSpPr>
      <xdr:spPr>
        <a:xfrm flipV="1">
          <a:off x="8750300" y="1678927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35676</xdr:rowOff>
    </xdr:from>
    <xdr:ext cx="534377" cy="259045"/>
    <xdr:sp macro="" textlink="">
      <xdr:nvSpPr>
        <xdr:cNvPr id="469" name="テキスト ボックス 468"/>
        <xdr:cNvSpPr txBox="1"/>
      </xdr:nvSpPr>
      <xdr:spPr>
        <a:xfrm>
          <a:off x="9372111" y="168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157933</xdr:rowOff>
    </xdr:from>
    <xdr:to>
      <xdr:col>45</xdr:col>
      <xdr:colOff>177800</xdr:colOff>
      <xdr:row>97</xdr:row>
      <xdr:rowOff>165418</xdr:rowOff>
    </xdr:to>
    <xdr:cxnSp macro="">
      <xdr:nvCxnSpPr>
        <xdr:cNvPr id="470" name="直線コネクタ 469"/>
        <xdr:cNvCxnSpPr/>
      </xdr:nvCxnSpPr>
      <xdr:spPr>
        <a:xfrm>
          <a:off x="7861300" y="16788583"/>
          <a:ext cx="889000" cy="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37678</xdr:rowOff>
    </xdr:from>
    <xdr:ext cx="534377" cy="259045"/>
    <xdr:sp macro="" textlink="">
      <xdr:nvSpPr>
        <xdr:cNvPr id="472" name="テキスト ボックス 471"/>
        <xdr:cNvSpPr txBox="1"/>
      </xdr:nvSpPr>
      <xdr:spPr>
        <a:xfrm>
          <a:off x="8483111" y="168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157933</xdr:rowOff>
    </xdr:from>
    <xdr:to>
      <xdr:col>41</xdr:col>
      <xdr:colOff>50800</xdr:colOff>
      <xdr:row>97</xdr:row>
      <xdr:rowOff>164785</xdr:rowOff>
    </xdr:to>
    <xdr:cxnSp macro="">
      <xdr:nvCxnSpPr>
        <xdr:cNvPr id="473" name="直線コネクタ 472"/>
        <xdr:cNvCxnSpPr/>
      </xdr:nvCxnSpPr>
      <xdr:spPr>
        <a:xfrm flipV="1">
          <a:off x="6972300" y="16788583"/>
          <a:ext cx="8890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35479</xdr:rowOff>
    </xdr:from>
    <xdr:ext cx="534377" cy="259045"/>
    <xdr:sp macro="" textlink="">
      <xdr:nvSpPr>
        <xdr:cNvPr id="475" name="テキスト ボックス 474"/>
        <xdr:cNvSpPr txBox="1"/>
      </xdr:nvSpPr>
      <xdr:spPr>
        <a:xfrm>
          <a:off x="7594111" y="1683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36503</xdr:rowOff>
    </xdr:from>
    <xdr:ext cx="534377" cy="259045"/>
    <xdr:sp macro="" textlink="">
      <xdr:nvSpPr>
        <xdr:cNvPr id="477" name="テキスト ボックス 476"/>
        <xdr:cNvSpPr txBox="1"/>
      </xdr:nvSpPr>
      <xdr:spPr>
        <a:xfrm>
          <a:off x="6705111" y="168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110424</xdr:rowOff>
    </xdr:from>
    <xdr:to>
      <xdr:col>55</xdr:col>
      <xdr:colOff>50800</xdr:colOff>
      <xdr:row>98</xdr:row>
      <xdr:rowOff>40574</xdr:rowOff>
    </xdr:to>
    <xdr:sp macro="" textlink="">
      <xdr:nvSpPr>
        <xdr:cNvPr id="483" name="楕円 482"/>
        <xdr:cNvSpPr/>
      </xdr:nvSpPr>
      <xdr:spPr>
        <a:xfrm>
          <a:off x="10426700" y="167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69801</xdr:rowOff>
    </xdr:from>
    <xdr:ext cx="534377" cy="259045"/>
    <xdr:sp macro="" textlink="">
      <xdr:nvSpPr>
        <xdr:cNvPr id="484" name="土木費該当値テキスト"/>
        <xdr:cNvSpPr txBox="1"/>
      </xdr:nvSpPr>
      <xdr:spPr>
        <a:xfrm>
          <a:off x="10528300" y="1652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107829</xdr:rowOff>
    </xdr:from>
    <xdr:to>
      <xdr:col>50</xdr:col>
      <xdr:colOff>165100</xdr:colOff>
      <xdr:row>98</xdr:row>
      <xdr:rowOff>37979</xdr:rowOff>
    </xdr:to>
    <xdr:sp macro="" textlink="">
      <xdr:nvSpPr>
        <xdr:cNvPr id="485" name="楕円 484"/>
        <xdr:cNvSpPr/>
      </xdr:nvSpPr>
      <xdr:spPr>
        <a:xfrm>
          <a:off x="9588500" y="1673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54506</xdr:rowOff>
    </xdr:from>
    <xdr:ext cx="534377" cy="259045"/>
    <xdr:sp macro="" textlink="">
      <xdr:nvSpPr>
        <xdr:cNvPr id="486" name="テキスト ボックス 485"/>
        <xdr:cNvSpPr txBox="1"/>
      </xdr:nvSpPr>
      <xdr:spPr>
        <a:xfrm>
          <a:off x="9372111" y="1651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114618</xdr:rowOff>
    </xdr:from>
    <xdr:to>
      <xdr:col>46</xdr:col>
      <xdr:colOff>38100</xdr:colOff>
      <xdr:row>98</xdr:row>
      <xdr:rowOff>44768</xdr:rowOff>
    </xdr:to>
    <xdr:sp macro="" textlink="">
      <xdr:nvSpPr>
        <xdr:cNvPr id="487" name="楕円 486"/>
        <xdr:cNvSpPr/>
      </xdr:nvSpPr>
      <xdr:spPr>
        <a:xfrm>
          <a:off x="8699500" y="167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61295</xdr:rowOff>
    </xdr:from>
    <xdr:ext cx="534377" cy="259045"/>
    <xdr:sp macro="" textlink="">
      <xdr:nvSpPr>
        <xdr:cNvPr id="488" name="テキスト ボックス 487"/>
        <xdr:cNvSpPr txBox="1"/>
      </xdr:nvSpPr>
      <xdr:spPr>
        <a:xfrm>
          <a:off x="8483111" y="1652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107133</xdr:rowOff>
    </xdr:from>
    <xdr:to>
      <xdr:col>41</xdr:col>
      <xdr:colOff>101600</xdr:colOff>
      <xdr:row>98</xdr:row>
      <xdr:rowOff>37283</xdr:rowOff>
    </xdr:to>
    <xdr:sp macro="" textlink="">
      <xdr:nvSpPr>
        <xdr:cNvPr id="489" name="楕円 488"/>
        <xdr:cNvSpPr/>
      </xdr:nvSpPr>
      <xdr:spPr>
        <a:xfrm>
          <a:off x="7810500" y="167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53810</xdr:rowOff>
    </xdr:from>
    <xdr:ext cx="534377" cy="259045"/>
    <xdr:sp macro="" textlink="">
      <xdr:nvSpPr>
        <xdr:cNvPr id="490" name="テキスト ボックス 489"/>
        <xdr:cNvSpPr txBox="1"/>
      </xdr:nvSpPr>
      <xdr:spPr>
        <a:xfrm>
          <a:off x="7594111" y="165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113985</xdr:rowOff>
    </xdr:from>
    <xdr:to>
      <xdr:col>36</xdr:col>
      <xdr:colOff>165100</xdr:colOff>
      <xdr:row>98</xdr:row>
      <xdr:rowOff>44135</xdr:rowOff>
    </xdr:to>
    <xdr:sp macro="" textlink="">
      <xdr:nvSpPr>
        <xdr:cNvPr id="491" name="楕円 490"/>
        <xdr:cNvSpPr/>
      </xdr:nvSpPr>
      <xdr:spPr>
        <a:xfrm>
          <a:off x="6921500" y="167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60662</xdr:rowOff>
    </xdr:from>
    <xdr:ext cx="534377" cy="259045"/>
    <xdr:sp macro="" textlink="">
      <xdr:nvSpPr>
        <xdr:cNvPr id="492" name="テキスト ボックス 491"/>
        <xdr:cNvSpPr txBox="1"/>
      </xdr:nvSpPr>
      <xdr:spPr>
        <a:xfrm>
          <a:off x="6705111" y="1651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121902</xdr:rowOff>
    </xdr:from>
    <xdr:to>
      <xdr:col>85</xdr:col>
      <xdr:colOff>127000</xdr:colOff>
      <xdr:row>37</xdr:row>
      <xdr:rowOff>141137</xdr:rowOff>
    </xdr:to>
    <xdr:cxnSp macro="">
      <xdr:nvCxnSpPr>
        <xdr:cNvPr id="524" name="直線コネクタ 523"/>
        <xdr:cNvCxnSpPr/>
      </xdr:nvCxnSpPr>
      <xdr:spPr>
        <a:xfrm>
          <a:off x="15481300" y="6465552"/>
          <a:ext cx="8382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114585</xdr:rowOff>
    </xdr:from>
    <xdr:ext cx="534377" cy="259045"/>
    <xdr:sp macro="" textlink="">
      <xdr:nvSpPr>
        <xdr:cNvPr id="525" name="消防費平均値テキスト"/>
        <xdr:cNvSpPr txBox="1"/>
      </xdr:nvSpPr>
      <xdr:spPr>
        <a:xfrm>
          <a:off x="16370300" y="6115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83072</xdr:rowOff>
    </xdr:from>
    <xdr:to>
      <xdr:col>81</xdr:col>
      <xdr:colOff>50800</xdr:colOff>
      <xdr:row>37</xdr:row>
      <xdr:rowOff>121902</xdr:rowOff>
    </xdr:to>
    <xdr:cxnSp macro="">
      <xdr:nvCxnSpPr>
        <xdr:cNvPr id="527" name="直線コネクタ 526"/>
        <xdr:cNvCxnSpPr/>
      </xdr:nvCxnSpPr>
      <xdr:spPr>
        <a:xfrm>
          <a:off x="14592300" y="6426722"/>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85640</xdr:rowOff>
    </xdr:from>
    <xdr:ext cx="534377" cy="259045"/>
    <xdr:sp macro="" textlink="">
      <xdr:nvSpPr>
        <xdr:cNvPr id="529" name="テキスト ボックス 528"/>
        <xdr:cNvSpPr txBox="1"/>
      </xdr:nvSpPr>
      <xdr:spPr>
        <a:xfrm>
          <a:off x="15214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83072</xdr:rowOff>
    </xdr:from>
    <xdr:to>
      <xdr:col>76</xdr:col>
      <xdr:colOff>114300</xdr:colOff>
      <xdr:row>38</xdr:row>
      <xdr:rowOff>43329</xdr:rowOff>
    </xdr:to>
    <xdr:cxnSp macro="">
      <xdr:nvCxnSpPr>
        <xdr:cNvPr id="530" name="直線コネクタ 529"/>
        <xdr:cNvCxnSpPr/>
      </xdr:nvCxnSpPr>
      <xdr:spPr>
        <a:xfrm flipV="1">
          <a:off x="13703300" y="6426722"/>
          <a:ext cx="889000" cy="13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32" name="テキスト ボックス 531"/>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111452</xdr:rowOff>
    </xdr:from>
    <xdr:to>
      <xdr:col>71</xdr:col>
      <xdr:colOff>177800</xdr:colOff>
      <xdr:row>38</xdr:row>
      <xdr:rowOff>43329</xdr:rowOff>
    </xdr:to>
    <xdr:cxnSp macro="">
      <xdr:nvCxnSpPr>
        <xdr:cNvPr id="533" name="直線コネクタ 532"/>
        <xdr:cNvCxnSpPr/>
      </xdr:nvCxnSpPr>
      <xdr:spPr>
        <a:xfrm>
          <a:off x="12814300" y="6112202"/>
          <a:ext cx="889000" cy="4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54943</xdr:rowOff>
    </xdr:from>
    <xdr:ext cx="534377" cy="259045"/>
    <xdr:sp macro="" textlink="">
      <xdr:nvSpPr>
        <xdr:cNvPr id="535" name="テキスト ボックス 534"/>
        <xdr:cNvSpPr txBox="1"/>
      </xdr:nvSpPr>
      <xdr:spPr>
        <a:xfrm>
          <a:off x="13436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170393</xdr:rowOff>
    </xdr:from>
    <xdr:ext cx="534377" cy="259045"/>
    <xdr:sp macro="" textlink="">
      <xdr:nvSpPr>
        <xdr:cNvPr id="537" name="テキスト ボックス 536"/>
        <xdr:cNvSpPr txBox="1"/>
      </xdr:nvSpPr>
      <xdr:spPr>
        <a:xfrm>
          <a:off x="12547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90337</xdr:rowOff>
    </xdr:from>
    <xdr:to>
      <xdr:col>85</xdr:col>
      <xdr:colOff>177800</xdr:colOff>
      <xdr:row>38</xdr:row>
      <xdr:rowOff>20487</xdr:rowOff>
    </xdr:to>
    <xdr:sp macro="" textlink="">
      <xdr:nvSpPr>
        <xdr:cNvPr id="543" name="楕円 542"/>
        <xdr:cNvSpPr/>
      </xdr:nvSpPr>
      <xdr:spPr>
        <a:xfrm>
          <a:off x="16268700" y="64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68764</xdr:rowOff>
    </xdr:from>
    <xdr:ext cx="534377" cy="259045"/>
    <xdr:sp macro="" textlink="">
      <xdr:nvSpPr>
        <xdr:cNvPr id="544" name="消防費該当値テキスト"/>
        <xdr:cNvSpPr txBox="1"/>
      </xdr:nvSpPr>
      <xdr:spPr>
        <a:xfrm>
          <a:off x="16370300" y="641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71102</xdr:rowOff>
    </xdr:from>
    <xdr:to>
      <xdr:col>81</xdr:col>
      <xdr:colOff>101600</xdr:colOff>
      <xdr:row>38</xdr:row>
      <xdr:rowOff>1252</xdr:rowOff>
    </xdr:to>
    <xdr:sp macro="" textlink="">
      <xdr:nvSpPr>
        <xdr:cNvPr id="545" name="楕円 544"/>
        <xdr:cNvSpPr/>
      </xdr:nvSpPr>
      <xdr:spPr>
        <a:xfrm>
          <a:off x="15430500" y="64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163829</xdr:rowOff>
    </xdr:from>
    <xdr:ext cx="534377" cy="259045"/>
    <xdr:sp macro="" textlink="">
      <xdr:nvSpPr>
        <xdr:cNvPr id="546" name="テキスト ボックス 545"/>
        <xdr:cNvSpPr txBox="1"/>
      </xdr:nvSpPr>
      <xdr:spPr>
        <a:xfrm>
          <a:off x="15214111" y="65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32272</xdr:rowOff>
    </xdr:from>
    <xdr:to>
      <xdr:col>76</xdr:col>
      <xdr:colOff>165100</xdr:colOff>
      <xdr:row>37</xdr:row>
      <xdr:rowOff>133872</xdr:rowOff>
    </xdr:to>
    <xdr:sp macro="" textlink="">
      <xdr:nvSpPr>
        <xdr:cNvPr id="547" name="楕円 546"/>
        <xdr:cNvSpPr/>
      </xdr:nvSpPr>
      <xdr:spPr>
        <a:xfrm>
          <a:off x="14541500" y="63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124999</xdr:rowOff>
    </xdr:from>
    <xdr:ext cx="534377" cy="259045"/>
    <xdr:sp macro="" textlink="">
      <xdr:nvSpPr>
        <xdr:cNvPr id="548" name="テキスト ボックス 547"/>
        <xdr:cNvSpPr txBox="1"/>
      </xdr:nvSpPr>
      <xdr:spPr>
        <a:xfrm>
          <a:off x="14325111" y="64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163979</xdr:rowOff>
    </xdr:from>
    <xdr:to>
      <xdr:col>72</xdr:col>
      <xdr:colOff>38100</xdr:colOff>
      <xdr:row>38</xdr:row>
      <xdr:rowOff>94129</xdr:rowOff>
    </xdr:to>
    <xdr:sp macro="" textlink="">
      <xdr:nvSpPr>
        <xdr:cNvPr id="549" name="楕円 548"/>
        <xdr:cNvSpPr/>
      </xdr:nvSpPr>
      <xdr:spPr>
        <a:xfrm>
          <a:off x="13652500" y="650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85256</xdr:rowOff>
    </xdr:from>
    <xdr:ext cx="534377" cy="259045"/>
    <xdr:sp macro="" textlink="">
      <xdr:nvSpPr>
        <xdr:cNvPr id="550" name="テキスト ボックス 549"/>
        <xdr:cNvSpPr txBox="1"/>
      </xdr:nvSpPr>
      <xdr:spPr>
        <a:xfrm>
          <a:off x="13436111" y="660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60652</xdr:rowOff>
    </xdr:from>
    <xdr:to>
      <xdr:col>67</xdr:col>
      <xdr:colOff>101600</xdr:colOff>
      <xdr:row>35</xdr:row>
      <xdr:rowOff>162252</xdr:rowOff>
    </xdr:to>
    <xdr:sp macro="" textlink="">
      <xdr:nvSpPr>
        <xdr:cNvPr id="551" name="楕円 550"/>
        <xdr:cNvSpPr/>
      </xdr:nvSpPr>
      <xdr:spPr>
        <a:xfrm>
          <a:off x="12763500" y="606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7329</xdr:rowOff>
    </xdr:from>
    <xdr:ext cx="534377" cy="259045"/>
    <xdr:sp macro="" textlink="">
      <xdr:nvSpPr>
        <xdr:cNvPr id="552" name="テキスト ボックス 551"/>
        <xdr:cNvSpPr txBox="1"/>
      </xdr:nvSpPr>
      <xdr:spPr>
        <a:xfrm>
          <a:off x="12547111" y="58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52527</xdr:rowOff>
    </xdr:from>
    <xdr:to>
      <xdr:col>85</xdr:col>
      <xdr:colOff>127000</xdr:colOff>
      <xdr:row>58</xdr:row>
      <xdr:rowOff>72209</xdr:rowOff>
    </xdr:to>
    <xdr:cxnSp macro="">
      <xdr:nvCxnSpPr>
        <xdr:cNvPr id="584" name="直線コネクタ 583"/>
        <xdr:cNvCxnSpPr/>
      </xdr:nvCxnSpPr>
      <xdr:spPr>
        <a:xfrm>
          <a:off x="15481300" y="9825177"/>
          <a:ext cx="838200" cy="19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91181</xdr:rowOff>
    </xdr:from>
    <xdr:ext cx="534377" cy="259045"/>
    <xdr:sp macro="" textlink="">
      <xdr:nvSpPr>
        <xdr:cNvPr id="585" name="教育費平均値テキスト"/>
        <xdr:cNvSpPr txBox="1"/>
      </xdr:nvSpPr>
      <xdr:spPr>
        <a:xfrm>
          <a:off x="16370300" y="969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52527</xdr:rowOff>
    </xdr:from>
    <xdr:to>
      <xdr:col>81</xdr:col>
      <xdr:colOff>50800</xdr:colOff>
      <xdr:row>58</xdr:row>
      <xdr:rowOff>45386</xdr:rowOff>
    </xdr:to>
    <xdr:cxnSp macro="">
      <xdr:nvCxnSpPr>
        <xdr:cNvPr id="587" name="直線コネクタ 586"/>
        <xdr:cNvCxnSpPr/>
      </xdr:nvCxnSpPr>
      <xdr:spPr>
        <a:xfrm flipV="1">
          <a:off x="14592300" y="9825177"/>
          <a:ext cx="889000" cy="16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89" name="テキスト ボックス 588"/>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45386</xdr:rowOff>
    </xdr:from>
    <xdr:to>
      <xdr:col>76</xdr:col>
      <xdr:colOff>114300</xdr:colOff>
      <xdr:row>58</xdr:row>
      <xdr:rowOff>164454</xdr:rowOff>
    </xdr:to>
    <xdr:cxnSp macro="">
      <xdr:nvCxnSpPr>
        <xdr:cNvPr id="590" name="直線コネクタ 589"/>
        <xdr:cNvCxnSpPr/>
      </xdr:nvCxnSpPr>
      <xdr:spPr>
        <a:xfrm flipV="1">
          <a:off x="13703300" y="9989486"/>
          <a:ext cx="889000" cy="1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36492</xdr:rowOff>
    </xdr:from>
    <xdr:ext cx="534377" cy="259045"/>
    <xdr:sp macro="" textlink="">
      <xdr:nvSpPr>
        <xdr:cNvPr id="592" name="テキスト ボックス 591"/>
        <xdr:cNvSpPr txBox="1"/>
      </xdr:nvSpPr>
      <xdr:spPr>
        <a:xfrm>
          <a:off x="14325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28459</xdr:rowOff>
    </xdr:from>
    <xdr:to>
      <xdr:col>71</xdr:col>
      <xdr:colOff>177800</xdr:colOff>
      <xdr:row>58</xdr:row>
      <xdr:rowOff>164454</xdr:rowOff>
    </xdr:to>
    <xdr:cxnSp macro="">
      <xdr:nvCxnSpPr>
        <xdr:cNvPr id="593" name="直線コネクタ 592"/>
        <xdr:cNvCxnSpPr/>
      </xdr:nvCxnSpPr>
      <xdr:spPr>
        <a:xfrm>
          <a:off x="12814300" y="9972559"/>
          <a:ext cx="889000" cy="13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169439</xdr:rowOff>
    </xdr:from>
    <xdr:ext cx="534377" cy="259045"/>
    <xdr:sp macro="" textlink="">
      <xdr:nvSpPr>
        <xdr:cNvPr id="595" name="テキスト ボックス 594"/>
        <xdr:cNvSpPr txBox="1"/>
      </xdr:nvSpPr>
      <xdr:spPr>
        <a:xfrm>
          <a:off x="13436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75321</xdr:rowOff>
    </xdr:from>
    <xdr:ext cx="534377" cy="259045"/>
    <xdr:sp macro="" textlink="">
      <xdr:nvSpPr>
        <xdr:cNvPr id="597" name="テキスト ボックス 596"/>
        <xdr:cNvSpPr txBox="1"/>
      </xdr:nvSpPr>
      <xdr:spPr>
        <a:xfrm>
          <a:off x="12547111" y="96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21409</xdr:rowOff>
    </xdr:from>
    <xdr:to>
      <xdr:col>85</xdr:col>
      <xdr:colOff>177800</xdr:colOff>
      <xdr:row>58</xdr:row>
      <xdr:rowOff>123009</xdr:rowOff>
    </xdr:to>
    <xdr:sp macro="" textlink="">
      <xdr:nvSpPr>
        <xdr:cNvPr id="603" name="楕円 602"/>
        <xdr:cNvSpPr/>
      </xdr:nvSpPr>
      <xdr:spPr>
        <a:xfrm>
          <a:off x="16268700" y="99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171286</xdr:rowOff>
    </xdr:from>
    <xdr:ext cx="534377" cy="259045"/>
    <xdr:sp macro="" textlink="">
      <xdr:nvSpPr>
        <xdr:cNvPr id="604" name="教育費該当値テキスト"/>
        <xdr:cNvSpPr txBox="1"/>
      </xdr:nvSpPr>
      <xdr:spPr>
        <a:xfrm>
          <a:off x="16370300" y="994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1727</xdr:rowOff>
    </xdr:from>
    <xdr:to>
      <xdr:col>81</xdr:col>
      <xdr:colOff>101600</xdr:colOff>
      <xdr:row>57</xdr:row>
      <xdr:rowOff>103327</xdr:rowOff>
    </xdr:to>
    <xdr:sp macro="" textlink="">
      <xdr:nvSpPr>
        <xdr:cNvPr id="605" name="楕円 604"/>
        <xdr:cNvSpPr/>
      </xdr:nvSpPr>
      <xdr:spPr>
        <a:xfrm>
          <a:off x="15430500" y="97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119854</xdr:rowOff>
    </xdr:from>
    <xdr:ext cx="534377" cy="259045"/>
    <xdr:sp macro="" textlink="">
      <xdr:nvSpPr>
        <xdr:cNvPr id="606" name="テキスト ボックス 605"/>
        <xdr:cNvSpPr txBox="1"/>
      </xdr:nvSpPr>
      <xdr:spPr>
        <a:xfrm>
          <a:off x="15214111" y="95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166036</xdr:rowOff>
    </xdr:from>
    <xdr:to>
      <xdr:col>76</xdr:col>
      <xdr:colOff>165100</xdr:colOff>
      <xdr:row>58</xdr:row>
      <xdr:rowOff>96186</xdr:rowOff>
    </xdr:to>
    <xdr:sp macro="" textlink="">
      <xdr:nvSpPr>
        <xdr:cNvPr id="607" name="楕円 606"/>
        <xdr:cNvSpPr/>
      </xdr:nvSpPr>
      <xdr:spPr>
        <a:xfrm>
          <a:off x="14541500" y="993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87313</xdr:rowOff>
    </xdr:from>
    <xdr:ext cx="534377" cy="259045"/>
    <xdr:sp macro="" textlink="">
      <xdr:nvSpPr>
        <xdr:cNvPr id="608" name="テキスト ボックス 607"/>
        <xdr:cNvSpPr txBox="1"/>
      </xdr:nvSpPr>
      <xdr:spPr>
        <a:xfrm>
          <a:off x="14325111" y="1003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113654</xdr:rowOff>
    </xdr:from>
    <xdr:to>
      <xdr:col>72</xdr:col>
      <xdr:colOff>38100</xdr:colOff>
      <xdr:row>59</xdr:row>
      <xdr:rowOff>43804</xdr:rowOff>
    </xdr:to>
    <xdr:sp macro="" textlink="">
      <xdr:nvSpPr>
        <xdr:cNvPr id="609" name="楕円 608"/>
        <xdr:cNvSpPr/>
      </xdr:nvSpPr>
      <xdr:spPr>
        <a:xfrm>
          <a:off x="13652500" y="1005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34931</xdr:rowOff>
    </xdr:from>
    <xdr:ext cx="534377" cy="259045"/>
    <xdr:sp macro="" textlink="">
      <xdr:nvSpPr>
        <xdr:cNvPr id="610" name="テキスト ボックス 609"/>
        <xdr:cNvSpPr txBox="1"/>
      </xdr:nvSpPr>
      <xdr:spPr>
        <a:xfrm>
          <a:off x="13436111"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149109</xdr:rowOff>
    </xdr:from>
    <xdr:to>
      <xdr:col>67</xdr:col>
      <xdr:colOff>101600</xdr:colOff>
      <xdr:row>58</xdr:row>
      <xdr:rowOff>79259</xdr:rowOff>
    </xdr:to>
    <xdr:sp macro="" textlink="">
      <xdr:nvSpPr>
        <xdr:cNvPr id="611" name="楕円 610"/>
        <xdr:cNvSpPr/>
      </xdr:nvSpPr>
      <xdr:spPr>
        <a:xfrm>
          <a:off x="12763500" y="99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70386</xdr:rowOff>
    </xdr:from>
    <xdr:ext cx="534377" cy="259045"/>
    <xdr:sp macro="" textlink="">
      <xdr:nvSpPr>
        <xdr:cNvPr id="612" name="テキスト ボックス 611"/>
        <xdr:cNvSpPr txBox="1"/>
      </xdr:nvSpPr>
      <xdr:spPr>
        <a:xfrm>
          <a:off x="12547111" y="100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0"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4" name="テキスト ボックス 643"/>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7" name="テキスト ボックス 646"/>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29922</xdr:rowOff>
    </xdr:from>
    <xdr:ext cx="469744" cy="259045"/>
    <xdr:sp macro="" textlink="">
      <xdr:nvSpPr>
        <xdr:cNvPr id="650" name="テキスト ボックス 649"/>
        <xdr:cNvSpPr txBox="1"/>
      </xdr:nvSpPr>
      <xdr:spPr>
        <a:xfrm>
          <a:off x="13468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52" name="テキスト ボックス 651"/>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59788</xdr:rowOff>
    </xdr:from>
    <xdr:ext cx="249299" cy="259045"/>
    <xdr:sp macro="" textlink="">
      <xdr:nvSpPr>
        <xdr:cNvPr id="659" name="災害復旧費該当値テキスト"/>
        <xdr:cNvSpPr txBox="1"/>
      </xdr:nvSpPr>
      <xdr:spPr>
        <a:xfrm>
          <a:off x="16370300" y="13432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6851</xdr:rowOff>
    </xdr:from>
    <xdr:to>
      <xdr:col>85</xdr:col>
      <xdr:colOff>127000</xdr:colOff>
      <xdr:row>96</xdr:row>
      <xdr:rowOff>29221</xdr:rowOff>
    </xdr:to>
    <xdr:cxnSp macro="">
      <xdr:nvCxnSpPr>
        <xdr:cNvPr id="698" name="直線コネクタ 697"/>
        <xdr:cNvCxnSpPr/>
      </xdr:nvCxnSpPr>
      <xdr:spPr>
        <a:xfrm>
          <a:off x="15481300" y="16466051"/>
          <a:ext cx="8382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24060</xdr:rowOff>
    </xdr:from>
    <xdr:ext cx="534377" cy="259045"/>
    <xdr:sp macro="" textlink="">
      <xdr:nvSpPr>
        <xdr:cNvPr id="699" name="公債費平均値テキスト"/>
        <xdr:cNvSpPr txBox="1"/>
      </xdr:nvSpPr>
      <xdr:spPr>
        <a:xfrm>
          <a:off x="16370300" y="1614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140474</xdr:rowOff>
    </xdr:from>
    <xdr:to>
      <xdr:col>81</xdr:col>
      <xdr:colOff>50800</xdr:colOff>
      <xdr:row>96</xdr:row>
      <xdr:rowOff>6851</xdr:rowOff>
    </xdr:to>
    <xdr:cxnSp macro="">
      <xdr:nvCxnSpPr>
        <xdr:cNvPr id="701" name="直線コネクタ 700"/>
        <xdr:cNvCxnSpPr/>
      </xdr:nvCxnSpPr>
      <xdr:spPr>
        <a:xfrm>
          <a:off x="14592300" y="16428224"/>
          <a:ext cx="889000" cy="3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113344</xdr:rowOff>
    </xdr:from>
    <xdr:ext cx="534377" cy="259045"/>
    <xdr:sp macro="" textlink="">
      <xdr:nvSpPr>
        <xdr:cNvPr id="703" name="テキスト ボックス 702"/>
        <xdr:cNvSpPr txBox="1"/>
      </xdr:nvSpPr>
      <xdr:spPr>
        <a:xfrm>
          <a:off x="15214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100816</xdr:rowOff>
    </xdr:from>
    <xdr:to>
      <xdr:col>76</xdr:col>
      <xdr:colOff>114300</xdr:colOff>
      <xdr:row>95</xdr:row>
      <xdr:rowOff>140474</xdr:rowOff>
    </xdr:to>
    <xdr:cxnSp macro="">
      <xdr:nvCxnSpPr>
        <xdr:cNvPr id="704" name="直線コネクタ 703"/>
        <xdr:cNvCxnSpPr/>
      </xdr:nvCxnSpPr>
      <xdr:spPr>
        <a:xfrm>
          <a:off x="13703300" y="16388566"/>
          <a:ext cx="889000" cy="3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138566</xdr:rowOff>
    </xdr:from>
    <xdr:ext cx="534377" cy="259045"/>
    <xdr:sp macro="" textlink="">
      <xdr:nvSpPr>
        <xdr:cNvPr id="706" name="テキスト ボックス 705"/>
        <xdr:cNvSpPr txBox="1"/>
      </xdr:nvSpPr>
      <xdr:spPr>
        <a:xfrm>
          <a:off x="14325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93850</xdr:rowOff>
    </xdr:from>
    <xdr:to>
      <xdr:col>71</xdr:col>
      <xdr:colOff>177800</xdr:colOff>
      <xdr:row>95</xdr:row>
      <xdr:rowOff>100816</xdr:rowOff>
    </xdr:to>
    <xdr:cxnSp macro="">
      <xdr:nvCxnSpPr>
        <xdr:cNvPr id="707" name="直線コネクタ 706"/>
        <xdr:cNvCxnSpPr/>
      </xdr:nvCxnSpPr>
      <xdr:spPr>
        <a:xfrm>
          <a:off x="12814300" y="16381600"/>
          <a:ext cx="889000" cy="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132090</xdr:rowOff>
    </xdr:from>
    <xdr:ext cx="534377" cy="259045"/>
    <xdr:sp macro="" textlink="">
      <xdr:nvSpPr>
        <xdr:cNvPr id="709" name="テキスト ボックス 708"/>
        <xdr:cNvSpPr txBox="1"/>
      </xdr:nvSpPr>
      <xdr:spPr>
        <a:xfrm>
          <a:off x="13436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11" name="テキスト ボックス 710"/>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149871</xdr:rowOff>
    </xdr:from>
    <xdr:to>
      <xdr:col>85</xdr:col>
      <xdr:colOff>177800</xdr:colOff>
      <xdr:row>96</xdr:row>
      <xdr:rowOff>80021</xdr:rowOff>
    </xdr:to>
    <xdr:sp macro="" textlink="">
      <xdr:nvSpPr>
        <xdr:cNvPr id="717" name="楕円 716"/>
        <xdr:cNvSpPr/>
      </xdr:nvSpPr>
      <xdr:spPr>
        <a:xfrm>
          <a:off x="16268700" y="164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128298</xdr:rowOff>
    </xdr:from>
    <xdr:ext cx="534377" cy="259045"/>
    <xdr:sp macro="" textlink="">
      <xdr:nvSpPr>
        <xdr:cNvPr id="718" name="公債費該当値テキスト"/>
        <xdr:cNvSpPr txBox="1"/>
      </xdr:nvSpPr>
      <xdr:spPr>
        <a:xfrm>
          <a:off x="16370300" y="1641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127501</xdr:rowOff>
    </xdr:from>
    <xdr:to>
      <xdr:col>81</xdr:col>
      <xdr:colOff>101600</xdr:colOff>
      <xdr:row>96</xdr:row>
      <xdr:rowOff>57651</xdr:rowOff>
    </xdr:to>
    <xdr:sp macro="" textlink="">
      <xdr:nvSpPr>
        <xdr:cNvPr id="719" name="楕円 718"/>
        <xdr:cNvSpPr/>
      </xdr:nvSpPr>
      <xdr:spPr>
        <a:xfrm>
          <a:off x="15430500" y="164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48778</xdr:rowOff>
    </xdr:from>
    <xdr:ext cx="534377" cy="259045"/>
    <xdr:sp macro="" textlink="">
      <xdr:nvSpPr>
        <xdr:cNvPr id="720" name="テキスト ボックス 719"/>
        <xdr:cNvSpPr txBox="1"/>
      </xdr:nvSpPr>
      <xdr:spPr>
        <a:xfrm>
          <a:off x="15214111" y="165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89674</xdr:rowOff>
    </xdr:from>
    <xdr:to>
      <xdr:col>76</xdr:col>
      <xdr:colOff>165100</xdr:colOff>
      <xdr:row>96</xdr:row>
      <xdr:rowOff>19824</xdr:rowOff>
    </xdr:to>
    <xdr:sp macro="" textlink="">
      <xdr:nvSpPr>
        <xdr:cNvPr id="721" name="楕円 720"/>
        <xdr:cNvSpPr/>
      </xdr:nvSpPr>
      <xdr:spPr>
        <a:xfrm>
          <a:off x="14541500" y="16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10951</xdr:rowOff>
    </xdr:from>
    <xdr:ext cx="534377" cy="259045"/>
    <xdr:sp macro="" textlink="">
      <xdr:nvSpPr>
        <xdr:cNvPr id="722" name="テキスト ボックス 721"/>
        <xdr:cNvSpPr txBox="1"/>
      </xdr:nvSpPr>
      <xdr:spPr>
        <a:xfrm>
          <a:off x="14325111" y="1647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50016</xdr:rowOff>
    </xdr:from>
    <xdr:to>
      <xdr:col>72</xdr:col>
      <xdr:colOff>38100</xdr:colOff>
      <xdr:row>95</xdr:row>
      <xdr:rowOff>151616</xdr:rowOff>
    </xdr:to>
    <xdr:sp macro="" textlink="">
      <xdr:nvSpPr>
        <xdr:cNvPr id="723" name="楕円 722"/>
        <xdr:cNvSpPr/>
      </xdr:nvSpPr>
      <xdr:spPr>
        <a:xfrm>
          <a:off x="13652500" y="163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142743</xdr:rowOff>
    </xdr:from>
    <xdr:ext cx="534377" cy="259045"/>
    <xdr:sp macro="" textlink="">
      <xdr:nvSpPr>
        <xdr:cNvPr id="724" name="テキスト ボックス 723"/>
        <xdr:cNvSpPr txBox="1"/>
      </xdr:nvSpPr>
      <xdr:spPr>
        <a:xfrm>
          <a:off x="13436111" y="1643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43050</xdr:rowOff>
    </xdr:from>
    <xdr:to>
      <xdr:col>67</xdr:col>
      <xdr:colOff>101600</xdr:colOff>
      <xdr:row>95</xdr:row>
      <xdr:rowOff>144650</xdr:rowOff>
    </xdr:to>
    <xdr:sp macro="" textlink="">
      <xdr:nvSpPr>
        <xdr:cNvPr id="725" name="楕円 724"/>
        <xdr:cNvSpPr/>
      </xdr:nvSpPr>
      <xdr:spPr>
        <a:xfrm>
          <a:off x="12763500" y="163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135777</xdr:rowOff>
    </xdr:from>
    <xdr:ext cx="534377" cy="259045"/>
    <xdr:sp macro="" textlink="">
      <xdr:nvSpPr>
        <xdr:cNvPr id="726" name="テキスト ボックス 725"/>
        <xdr:cNvSpPr txBox="1"/>
      </xdr:nvSpPr>
      <xdr:spPr>
        <a:xfrm>
          <a:off x="12547111" y="164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7" name="フローチャート: 判断 766"/>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8" name="テキスト ボックス 767"/>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3" name="テキスト ボックス 812"/>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0" name="テキスト ボックス 82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目的別の住民一人当たりの行政コスト中で、「衛生費」で見られる変動は新病院建設事業といった大型建設事業による一時的なもので、事業完了によるピークアウトを迎えて平時モードへの減少傾向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「教育費」については学校施設耐震化事業の事業完了により減少傾向であったが、近年は小中学校長寿命化事業や安田学校給食センターの移転改築事業のため増加傾向とな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年度比で減少しているのは、安田学校給食センターの移転改築事業の事業完了のためである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「総務費」について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年度比で増加しているのは、安田地区複合施設整備事業のためである。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年度までは、予算編成時に財政担当によって目的毎に予算枠を設定することで全体のコスト削減を図る枠配分予算編成を採用してきたことから、決算においてもどの目的もほぼ横ばいの状況が続いたが、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事業効果・成果に重点を置くため、「阿賀野市総合計画」に基づき必要な事業へは重点的に予算配分を行う編成方針へと改めたことから、目的ごとに独自性をもった決算額へとシフトしつつあると考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今後も、阿賀野市としての特色、独自性をもったコスト配分を推進し「人口減対策」や「地域活性化」などの取組みに最大限の効果が発揮できるよう努めたい。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年度の実質単年度収支は、普通交付税の段階的縮減（△</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百万円）があったものの、税収の増（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百万円）や各種交付金が増となったこと、大きな臨時的支出がなかったことからプラスに転じた。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年度は、国補正予算に基づく学校施設エアコン設置事業等の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翌年度に繰り越すべき財源が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増えた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単年度収支の低下につながった。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また、財調残高は横ばいでの水準を確保しており普通交付税の段階的縮減終了後への対応を踏まえても想定どおりと考える。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「国民健康保険特別会計」は、過去に継続的な赤字見込みから繰上充用による予算措置を行ってきた経緯があるが、近年はジェネリック医薬品の推奨など、医療給付費の抑制から赤字の解消が可能となった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広域化による共同事業に移行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ポイント減のほぼ横ばいの状況となった。県への納付金は市が徴収する保険税で賄うため、今後も収支状況に注視が必要となる。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また、比率が低迷する「公共下水道事業特別会計」は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年度から公営企業会計に移行するため、</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年度までの整備計画期間中に経営改善等も視野に入れ、改善を目指す。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なお、「病院事業会計」においては新病院の運営に完全移行したことから「あがの市民病院改革プラン」に基づいた経営収支の改善と安定化を図っている。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いずれの会計においても、収支の大幅な変動とならないよう臨時的な支出を可能な限り抑制し計画的に事業遂行を行うことで指標の向上に努めている。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「元利償還金等（Ａ）」は、合併直後に借入した起債の償還が完了を迎えているため減少傾向にあるが、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令和元年度以降は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学校施設耐震化や病院建設事業での企業債（公営企業の元利償還金に対する繰入金）の元金据置が終了するため若干の増加が見込まれる。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特に、企業債は合併特例債と比較して普通交付税の算入率が低いため「算入公債費等（Ｂ）」の伸び率は低下し、指標の上昇が見込まれる。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計画的な事業展開で新規借入債を減らすことで、比率上昇の抑制を図りたい。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満期一括償還地方債の借入はしておらず、今後も借入予定はないため、そのための積立は行っていない。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「将来負担額（Ａ）」の一般会計債は、合併後の新市建設計画に基づいて借入した起債の償還完了と、学校施設耐震化事業等の新規発行債との均衡で、ほぼ横ばいに推移している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公営企業等繰入見込額は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企業債残高自体は減少しているが、下水道企業債償還に対する一般会計の負担割合が増加しているため、横ばいで推移している。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「充当可能財源等（Ｂ）」は、企業債繰入の増加に対応するため、特定歳入として病院指定管理者からの施設使用料（施設設備の減価償却費相当分）を充てているが、償却期間が短いため目減りが大きい。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また、事業債の「基準財政需要額算入見込額」が一般会計債と比して低いことも要因となり全体の比率は上昇傾向にある。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年度以降にはこの企業債や関連した出資債の元金償還が開始されることから、現在高の減少が見込まれるため、それまでの間は一定水準での上昇を想定している。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新潟県阿賀野市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年度において、法人市民税や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交付税の決算額が予算額より上振れしたため、大学医学部と連携した寄附講座開設等に備えて「あがの市民病院整備基金」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円、広域ごみ処理施設の建設に備えて「ごみ処理施設整備基金」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円、ふるさと寄附金が好調なため「ふるさと阿賀野市応援基金」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万円、学校長寿命化などに備えて「公共施設等整備基金」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万円を積み立てた一方、市の一体感の醸成のための事業のため「合併市町村振興基金」から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万円を取崩したことなどにより、基金全体としては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や交付税の上振れがあった場合は基金に積み立てることを検討するが、学校の長寿命化工事や広域ごみ処理施設の建設費負担金などのため、基金を計画的に活用していく予定であり、中期的には残高は減少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主な基金の使途は次のとおり。</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①合併市町村振興基金・・・・・・地域住民の一体感の醸成及び旧町村単位の地域の振興に資する事業に要する経費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②公共施設等整備基金・・・・・・公共施設等の整備及び管理に要する経費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③あがの市民病院整備基金・・・・病院の整備及び運営等に要する経費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④ふるさと阿賀野市応援基金・・・豊かな自然環境を守り育てる事業及び文化と子どもたちを守り育てる事業に要する経費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⑤地域福祉基金・・・・・・・・・地域における保健、医療及び福祉の増進に要する経費</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①市の一体感の醸成のための事業のため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万円を取崩したことにより減少した。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②学校長寿命化などに備えて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③大学医学部と連携した寄附講座開設などに備えて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円を積み立てた一方、寄附講座の財源として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万円を取崩したことにより、差し引きで増加した。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④ふるさと応援寄附金の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万円を積み立て、子どもたちを守り育てる事業などのために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万円を取崩したため、差し引きで増加した。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⑤寄附金及び利子を積み立てたが、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万円未満であり、表示単位での増減はなかった。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や交付税が予算より上振れした場合は基金に積み立てることを検討するが、学校の長寿命化工事や広域ごみ処理施設の建設費負担金などのため、基金を計画的に活用していく予定であり、中期的には残高は減少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年度に引き続き、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年度も取り崩ししておらず、利子相当分を積み立てた。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中期的には減少傾向にあるが、普通交付税の合併算定替による特例措置の終了や大規模災害の発災に備えて、標準財政規模の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％の範囲内になるよう努める。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は合併特例事業債や緊急防災・減災事業債のように元利償還金の交付税算入率が高いものを中心に借入れをしてきたので、減債基金を活用した繰上償還は行っていないため、取崩ししていなく、利子相当分を積み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した方が有利である場合は、基金を活用した償還を行うこととするが、今後の積立てについては特定目的基金や財政調整基金を最優先とするため、減債基金への積立ては検討していない。したがって、中期的には残高は減少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21768575</v>
      </c>
      <c r="BO4" s="392"/>
      <c r="BP4" s="392"/>
      <c r="BQ4" s="392"/>
      <c r="BR4" s="392"/>
      <c r="BS4" s="392"/>
      <c r="BT4" s="392"/>
      <c r="BU4" s="393"/>
      <c r="BV4" s="391">
        <v>22530209</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6.6</v>
      </c>
      <c r="CU4" s="398"/>
      <c r="CV4" s="398"/>
      <c r="CW4" s="398"/>
      <c r="CX4" s="398"/>
      <c r="CY4" s="398"/>
      <c r="CZ4" s="398"/>
      <c r="DA4" s="399"/>
      <c r="DB4" s="397">
        <v>7.4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20527931</v>
      </c>
      <c r="BO5" s="429"/>
      <c r="BP5" s="429"/>
      <c r="BQ5" s="429"/>
      <c r="BR5" s="429"/>
      <c r="BS5" s="429"/>
      <c r="BT5" s="429"/>
      <c r="BU5" s="430"/>
      <c r="BV5" s="428">
        <v>21329524</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88.2</v>
      </c>
      <c r="CU5" s="426"/>
      <c r="CV5" s="426"/>
      <c r="CW5" s="426"/>
      <c r="CX5" s="426"/>
      <c r="CY5" s="426"/>
      <c r="CZ5" s="426"/>
      <c r="DA5" s="427"/>
      <c r="DB5" s="425">
        <v>89.9</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1240644</v>
      </c>
      <c r="BO6" s="429"/>
      <c r="BP6" s="429"/>
      <c r="BQ6" s="429"/>
      <c r="BR6" s="429"/>
      <c r="BS6" s="429"/>
      <c r="BT6" s="429"/>
      <c r="BU6" s="430"/>
      <c r="BV6" s="428">
        <v>1200685</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92.4</v>
      </c>
      <c r="CU6" s="466"/>
      <c r="CV6" s="466"/>
      <c r="CW6" s="466"/>
      <c r="CX6" s="466"/>
      <c r="CY6" s="466"/>
      <c r="CZ6" s="466"/>
      <c r="DA6" s="467"/>
      <c r="DB6" s="465">
        <v>94.3</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404294</v>
      </c>
      <c r="BO7" s="429"/>
      <c r="BP7" s="429"/>
      <c r="BQ7" s="429"/>
      <c r="BR7" s="429"/>
      <c r="BS7" s="429"/>
      <c r="BT7" s="429"/>
      <c r="BU7" s="430"/>
      <c r="BV7" s="428">
        <v>254450</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12748909</v>
      </c>
      <c r="CU7" s="429"/>
      <c r="CV7" s="429"/>
      <c r="CW7" s="429"/>
      <c r="CX7" s="429"/>
      <c r="CY7" s="429"/>
      <c r="CZ7" s="429"/>
      <c r="DA7" s="430"/>
      <c r="DB7" s="428">
        <v>12855984</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107</v>
      </c>
      <c r="AV8" s="461"/>
      <c r="AW8" s="461"/>
      <c r="AX8" s="461"/>
      <c r="AY8" s="462" t="s">
        <v>108</v>
      </c>
      <c r="AZ8" s="463"/>
      <c r="BA8" s="463"/>
      <c r="BB8" s="463"/>
      <c r="BC8" s="463"/>
      <c r="BD8" s="463"/>
      <c r="BE8" s="463"/>
      <c r="BF8" s="463"/>
      <c r="BG8" s="463"/>
      <c r="BH8" s="463"/>
      <c r="BI8" s="463"/>
      <c r="BJ8" s="463"/>
      <c r="BK8" s="463"/>
      <c r="BL8" s="463"/>
      <c r="BM8" s="464"/>
      <c r="BN8" s="428">
        <v>836350</v>
      </c>
      <c r="BO8" s="429"/>
      <c r="BP8" s="429"/>
      <c r="BQ8" s="429"/>
      <c r="BR8" s="429"/>
      <c r="BS8" s="429"/>
      <c r="BT8" s="429"/>
      <c r="BU8" s="430"/>
      <c r="BV8" s="428">
        <v>946235</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0.41</v>
      </c>
      <c r="CU8" s="469"/>
      <c r="CV8" s="469"/>
      <c r="CW8" s="469"/>
      <c r="CX8" s="469"/>
      <c r="CY8" s="469"/>
      <c r="CZ8" s="469"/>
      <c r="DA8" s="470"/>
      <c r="DB8" s="468">
        <v>0.41</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43415</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93</v>
      </c>
      <c r="AV9" s="461"/>
      <c r="AW9" s="461"/>
      <c r="AX9" s="461"/>
      <c r="AY9" s="462" t="s">
        <v>114</v>
      </c>
      <c r="AZ9" s="463"/>
      <c r="BA9" s="463"/>
      <c r="BB9" s="463"/>
      <c r="BC9" s="463"/>
      <c r="BD9" s="463"/>
      <c r="BE9" s="463"/>
      <c r="BF9" s="463"/>
      <c r="BG9" s="463"/>
      <c r="BH9" s="463"/>
      <c r="BI9" s="463"/>
      <c r="BJ9" s="463"/>
      <c r="BK9" s="463"/>
      <c r="BL9" s="463"/>
      <c r="BM9" s="464"/>
      <c r="BN9" s="428">
        <v>-109885</v>
      </c>
      <c r="BO9" s="429"/>
      <c r="BP9" s="429"/>
      <c r="BQ9" s="429"/>
      <c r="BR9" s="429"/>
      <c r="BS9" s="429"/>
      <c r="BT9" s="429"/>
      <c r="BU9" s="430"/>
      <c r="BV9" s="428">
        <v>400789</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14.8</v>
      </c>
      <c r="CU9" s="426"/>
      <c r="CV9" s="426"/>
      <c r="CW9" s="426"/>
      <c r="CX9" s="426"/>
      <c r="CY9" s="426"/>
      <c r="CZ9" s="426"/>
      <c r="DA9" s="427"/>
      <c r="DB9" s="425">
        <v>15.4</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45560</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202</v>
      </c>
      <c r="BO10" s="429"/>
      <c r="BP10" s="429"/>
      <c r="BQ10" s="429"/>
      <c r="BR10" s="429"/>
      <c r="BS10" s="429"/>
      <c r="BT10" s="429"/>
      <c r="BU10" s="430"/>
      <c r="BV10" s="428">
        <v>189</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93</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126</v>
      </c>
      <c r="DC11" s="469"/>
      <c r="DD11" s="469"/>
      <c r="DE11" s="469"/>
      <c r="DF11" s="469"/>
      <c r="DG11" s="469"/>
      <c r="DH11" s="469"/>
      <c r="DI11" s="470"/>
      <c r="DJ11" s="185"/>
      <c r="DK11" s="185"/>
      <c r="DL11" s="185"/>
      <c r="DM11" s="185"/>
      <c r="DN11" s="185"/>
      <c r="DO11" s="185"/>
    </row>
    <row r="12" spans="1:119" ht="18.75" customHeight="1" x14ac:dyDescent="0.15">
      <c r="A12" s="186"/>
      <c r="B12" s="488" t="s">
        <v>127</v>
      </c>
      <c r="C12" s="489"/>
      <c r="D12" s="489"/>
      <c r="E12" s="489"/>
      <c r="F12" s="489"/>
      <c r="G12" s="489"/>
      <c r="H12" s="489"/>
      <c r="I12" s="489"/>
      <c r="J12" s="489"/>
      <c r="K12" s="490"/>
      <c r="L12" s="497" t="s">
        <v>128</v>
      </c>
      <c r="M12" s="498"/>
      <c r="N12" s="498"/>
      <c r="O12" s="498"/>
      <c r="P12" s="498"/>
      <c r="Q12" s="499"/>
      <c r="R12" s="500">
        <v>42523</v>
      </c>
      <c r="S12" s="501"/>
      <c r="T12" s="501"/>
      <c r="U12" s="501"/>
      <c r="V12" s="502"/>
      <c r="W12" s="503" t="s">
        <v>1</v>
      </c>
      <c r="X12" s="461"/>
      <c r="Y12" s="461"/>
      <c r="Z12" s="461"/>
      <c r="AA12" s="461"/>
      <c r="AB12" s="504"/>
      <c r="AC12" s="460" t="s">
        <v>129</v>
      </c>
      <c r="AD12" s="461"/>
      <c r="AE12" s="461"/>
      <c r="AF12" s="461"/>
      <c r="AG12" s="504"/>
      <c r="AH12" s="460" t="s">
        <v>130</v>
      </c>
      <c r="AI12" s="461"/>
      <c r="AJ12" s="461"/>
      <c r="AK12" s="461"/>
      <c r="AL12" s="505"/>
      <c r="AM12" s="457" t="s">
        <v>131</v>
      </c>
      <c r="AN12" s="458"/>
      <c r="AO12" s="458"/>
      <c r="AP12" s="458"/>
      <c r="AQ12" s="458"/>
      <c r="AR12" s="458"/>
      <c r="AS12" s="458"/>
      <c r="AT12" s="459"/>
      <c r="AU12" s="460" t="s">
        <v>132</v>
      </c>
      <c r="AV12" s="461"/>
      <c r="AW12" s="461"/>
      <c r="AX12" s="461"/>
      <c r="AY12" s="462" t="s">
        <v>133</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126</v>
      </c>
      <c r="CU12" s="469"/>
      <c r="CV12" s="469"/>
      <c r="CW12" s="469"/>
      <c r="CX12" s="469"/>
      <c r="CY12" s="469"/>
      <c r="CZ12" s="469"/>
      <c r="DA12" s="470"/>
      <c r="DB12" s="468" t="s">
        <v>126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135</v>
      </c>
      <c r="N13" s="517"/>
      <c r="O13" s="517"/>
      <c r="P13" s="517"/>
      <c r="Q13" s="518"/>
      <c r="R13" s="509">
        <v>42305</v>
      </c>
      <c r="S13" s="510"/>
      <c r="T13" s="510"/>
      <c r="U13" s="510"/>
      <c r="V13" s="511"/>
      <c r="W13" s="444" t="s">
        <v>136</v>
      </c>
      <c r="X13" s="445"/>
      <c r="Y13" s="445"/>
      <c r="Z13" s="445"/>
      <c r="AA13" s="445"/>
      <c r="AB13" s="435"/>
      <c r="AC13" s="479">
        <v>2106</v>
      </c>
      <c r="AD13" s="480"/>
      <c r="AE13" s="480"/>
      <c r="AF13" s="480"/>
      <c r="AG13" s="519"/>
      <c r="AH13" s="479">
        <v>2240</v>
      </c>
      <c r="AI13" s="480"/>
      <c r="AJ13" s="480"/>
      <c r="AK13" s="480"/>
      <c r="AL13" s="481"/>
      <c r="AM13" s="457" t="s">
        <v>137</v>
      </c>
      <c r="AN13" s="458"/>
      <c r="AO13" s="458"/>
      <c r="AP13" s="458"/>
      <c r="AQ13" s="458"/>
      <c r="AR13" s="458"/>
      <c r="AS13" s="458"/>
      <c r="AT13" s="459"/>
      <c r="AU13" s="460" t="s">
        <v>138</v>
      </c>
      <c r="AV13" s="461"/>
      <c r="AW13" s="461"/>
      <c r="AX13" s="461"/>
      <c r="AY13" s="462" t="s">
        <v>139</v>
      </c>
      <c r="AZ13" s="463"/>
      <c r="BA13" s="463"/>
      <c r="BB13" s="463"/>
      <c r="BC13" s="463"/>
      <c r="BD13" s="463"/>
      <c r="BE13" s="463"/>
      <c r="BF13" s="463"/>
      <c r="BG13" s="463"/>
      <c r="BH13" s="463"/>
      <c r="BI13" s="463"/>
      <c r="BJ13" s="463"/>
      <c r="BK13" s="463"/>
      <c r="BL13" s="463"/>
      <c r="BM13" s="464"/>
      <c r="BN13" s="428">
        <v>-109683</v>
      </c>
      <c r="BO13" s="429"/>
      <c r="BP13" s="429"/>
      <c r="BQ13" s="429"/>
      <c r="BR13" s="429"/>
      <c r="BS13" s="429"/>
      <c r="BT13" s="429"/>
      <c r="BU13" s="430"/>
      <c r="BV13" s="428">
        <v>400978</v>
      </c>
      <c r="BW13" s="429"/>
      <c r="BX13" s="429"/>
      <c r="BY13" s="429"/>
      <c r="BZ13" s="429"/>
      <c r="CA13" s="429"/>
      <c r="CB13" s="429"/>
      <c r="CC13" s="430"/>
      <c r="CD13" s="431" t="s">
        <v>140</v>
      </c>
      <c r="CE13" s="432"/>
      <c r="CF13" s="432"/>
      <c r="CG13" s="432"/>
      <c r="CH13" s="432"/>
      <c r="CI13" s="432"/>
      <c r="CJ13" s="432"/>
      <c r="CK13" s="432"/>
      <c r="CL13" s="432"/>
      <c r="CM13" s="432"/>
      <c r="CN13" s="432"/>
      <c r="CO13" s="432"/>
      <c r="CP13" s="432"/>
      <c r="CQ13" s="432"/>
      <c r="CR13" s="432"/>
      <c r="CS13" s="433"/>
      <c r="CT13" s="425">
        <v>10.6</v>
      </c>
      <c r="CU13" s="426"/>
      <c r="CV13" s="426"/>
      <c r="CW13" s="426"/>
      <c r="CX13" s="426"/>
      <c r="CY13" s="426"/>
      <c r="CZ13" s="426"/>
      <c r="DA13" s="427"/>
      <c r="DB13" s="425">
        <v>12.4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141</v>
      </c>
      <c r="M14" s="507"/>
      <c r="N14" s="507"/>
      <c r="O14" s="507"/>
      <c r="P14" s="507"/>
      <c r="Q14" s="508"/>
      <c r="R14" s="509">
        <v>43165</v>
      </c>
      <c r="S14" s="510"/>
      <c r="T14" s="510"/>
      <c r="U14" s="510"/>
      <c r="V14" s="511"/>
      <c r="W14" s="418"/>
      <c r="X14" s="419"/>
      <c r="Y14" s="419"/>
      <c r="Z14" s="419"/>
      <c r="AA14" s="419"/>
      <c r="AB14" s="408"/>
      <c r="AC14" s="512">
        <v>9.6999999999999993</v>
      </c>
      <c r="AD14" s="513"/>
      <c r="AE14" s="513"/>
      <c r="AF14" s="513"/>
      <c r="AG14" s="514"/>
      <c r="AH14" s="512">
        <v>10.199999999999999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142</v>
      </c>
      <c r="CE14" s="521"/>
      <c r="CF14" s="521"/>
      <c r="CG14" s="521"/>
      <c r="CH14" s="521"/>
      <c r="CI14" s="521"/>
      <c r="CJ14" s="521"/>
      <c r="CK14" s="521"/>
      <c r="CL14" s="521"/>
      <c r="CM14" s="521"/>
      <c r="CN14" s="521"/>
      <c r="CO14" s="521"/>
      <c r="CP14" s="521"/>
      <c r="CQ14" s="521"/>
      <c r="CR14" s="521"/>
      <c r="CS14" s="522"/>
      <c r="CT14" s="523">
        <v>147.9</v>
      </c>
      <c r="CU14" s="524"/>
      <c r="CV14" s="524"/>
      <c r="CW14" s="524"/>
      <c r="CX14" s="524"/>
      <c r="CY14" s="524"/>
      <c r="CZ14" s="524"/>
      <c r="DA14" s="525"/>
      <c r="DB14" s="523">
        <v>154.1</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143</v>
      </c>
      <c r="N15" s="517"/>
      <c r="O15" s="517"/>
      <c r="P15" s="517"/>
      <c r="Q15" s="518"/>
      <c r="R15" s="509">
        <v>42942</v>
      </c>
      <c r="S15" s="510"/>
      <c r="T15" s="510"/>
      <c r="U15" s="510"/>
      <c r="V15" s="511"/>
      <c r="W15" s="444" t="s">
        <v>144</v>
      </c>
      <c r="X15" s="445"/>
      <c r="Y15" s="445"/>
      <c r="Z15" s="445"/>
      <c r="AA15" s="445"/>
      <c r="AB15" s="435"/>
      <c r="AC15" s="479">
        <v>7438</v>
      </c>
      <c r="AD15" s="480"/>
      <c r="AE15" s="480"/>
      <c r="AF15" s="480"/>
      <c r="AG15" s="519"/>
      <c r="AH15" s="479">
        <v>7638</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4480941</v>
      </c>
      <c r="BO15" s="392"/>
      <c r="BP15" s="392"/>
      <c r="BQ15" s="392"/>
      <c r="BR15" s="392"/>
      <c r="BS15" s="392"/>
      <c r="BT15" s="392"/>
      <c r="BU15" s="393"/>
      <c r="BV15" s="391">
        <v>4395900</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34.299999999999997</v>
      </c>
      <c r="AD16" s="513"/>
      <c r="AE16" s="513"/>
      <c r="AF16" s="513"/>
      <c r="AG16" s="514"/>
      <c r="AH16" s="512">
        <v>34.700000000000003</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10652765</v>
      </c>
      <c r="BO16" s="429"/>
      <c r="BP16" s="429"/>
      <c r="BQ16" s="429"/>
      <c r="BR16" s="429"/>
      <c r="BS16" s="429"/>
      <c r="BT16" s="429"/>
      <c r="BU16" s="430"/>
      <c r="BV16" s="428">
        <v>10601265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148</v>
      </c>
      <c r="S17" s="530"/>
      <c r="T17" s="530"/>
      <c r="U17" s="530"/>
      <c r="V17" s="531"/>
      <c r="W17" s="444" t="s">
        <v>151</v>
      </c>
      <c r="X17" s="445"/>
      <c r="Y17" s="445"/>
      <c r="Z17" s="445"/>
      <c r="AA17" s="445"/>
      <c r="AB17" s="435"/>
      <c r="AC17" s="479">
        <v>12153</v>
      </c>
      <c r="AD17" s="480"/>
      <c r="AE17" s="480"/>
      <c r="AF17" s="480"/>
      <c r="AG17" s="519"/>
      <c r="AH17" s="479">
        <v>12154</v>
      </c>
      <c r="AI17" s="480"/>
      <c r="AJ17" s="480"/>
      <c r="AK17" s="480"/>
      <c r="AL17" s="481"/>
      <c r="AM17" s="457"/>
      <c r="AN17" s="458"/>
      <c r="AO17" s="458"/>
      <c r="AP17" s="458"/>
      <c r="AQ17" s="458"/>
      <c r="AR17" s="458"/>
      <c r="AS17" s="458"/>
      <c r="AT17" s="459"/>
      <c r="AU17" s="460"/>
      <c r="AV17" s="461"/>
      <c r="AW17" s="461"/>
      <c r="AX17" s="461"/>
      <c r="AY17" s="462" t="s">
        <v>152</v>
      </c>
      <c r="AZ17" s="463"/>
      <c r="BA17" s="463"/>
      <c r="BB17" s="463"/>
      <c r="BC17" s="463"/>
      <c r="BD17" s="463"/>
      <c r="BE17" s="463"/>
      <c r="BF17" s="463"/>
      <c r="BG17" s="463"/>
      <c r="BH17" s="463"/>
      <c r="BI17" s="463"/>
      <c r="BJ17" s="463"/>
      <c r="BK17" s="463"/>
      <c r="BL17" s="463"/>
      <c r="BM17" s="464"/>
      <c r="BN17" s="428">
        <v>5648354</v>
      </c>
      <c r="BO17" s="429"/>
      <c r="BP17" s="429"/>
      <c r="BQ17" s="429"/>
      <c r="BR17" s="429"/>
      <c r="BS17" s="429"/>
      <c r="BT17" s="429"/>
      <c r="BU17" s="430"/>
      <c r="BV17" s="428">
        <v>5532255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153</v>
      </c>
      <c r="C18" s="471"/>
      <c r="D18" s="471"/>
      <c r="E18" s="540"/>
      <c r="F18" s="540"/>
      <c r="G18" s="540"/>
      <c r="H18" s="540"/>
      <c r="I18" s="540"/>
      <c r="J18" s="540"/>
      <c r="K18" s="540"/>
      <c r="L18" s="541">
        <v>192.74</v>
      </c>
      <c r="M18" s="541"/>
      <c r="N18" s="541"/>
      <c r="O18" s="541"/>
      <c r="P18" s="541"/>
      <c r="Q18" s="541"/>
      <c r="R18" s="542"/>
      <c r="S18" s="542"/>
      <c r="T18" s="542"/>
      <c r="U18" s="542"/>
      <c r="V18" s="543"/>
      <c r="W18" s="446"/>
      <c r="X18" s="447"/>
      <c r="Y18" s="447"/>
      <c r="Z18" s="447"/>
      <c r="AA18" s="447"/>
      <c r="AB18" s="438"/>
      <c r="AC18" s="544">
        <v>56</v>
      </c>
      <c r="AD18" s="545"/>
      <c r="AE18" s="545"/>
      <c r="AF18" s="545"/>
      <c r="AG18" s="546"/>
      <c r="AH18" s="544">
        <v>55.2</v>
      </c>
      <c r="AI18" s="545"/>
      <c r="AJ18" s="545"/>
      <c r="AK18" s="545"/>
      <c r="AL18" s="547"/>
      <c r="AM18" s="457"/>
      <c r="AN18" s="458"/>
      <c r="AO18" s="458"/>
      <c r="AP18" s="458"/>
      <c r="AQ18" s="458"/>
      <c r="AR18" s="458"/>
      <c r="AS18" s="458"/>
      <c r="AT18" s="459"/>
      <c r="AU18" s="460"/>
      <c r="AV18" s="461"/>
      <c r="AW18" s="461"/>
      <c r="AX18" s="461"/>
      <c r="AY18" s="462" t="s">
        <v>154</v>
      </c>
      <c r="AZ18" s="463"/>
      <c r="BA18" s="463"/>
      <c r="BB18" s="463"/>
      <c r="BC18" s="463"/>
      <c r="BD18" s="463"/>
      <c r="BE18" s="463"/>
      <c r="BF18" s="463"/>
      <c r="BG18" s="463"/>
      <c r="BH18" s="463"/>
      <c r="BI18" s="463"/>
      <c r="BJ18" s="463"/>
      <c r="BK18" s="463"/>
      <c r="BL18" s="463"/>
      <c r="BM18" s="464"/>
      <c r="BN18" s="428">
        <v>11359436</v>
      </c>
      <c r="BO18" s="429"/>
      <c r="BP18" s="429"/>
      <c r="BQ18" s="429"/>
      <c r="BR18" s="429"/>
      <c r="BS18" s="429"/>
      <c r="BT18" s="429"/>
      <c r="BU18" s="430"/>
      <c r="BV18" s="428">
        <v>11731279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155</v>
      </c>
      <c r="C19" s="471"/>
      <c r="D19" s="471"/>
      <c r="E19" s="540"/>
      <c r="F19" s="540"/>
      <c r="G19" s="540"/>
      <c r="H19" s="540"/>
      <c r="I19" s="540"/>
      <c r="J19" s="540"/>
      <c r="K19" s="540"/>
      <c r="L19" s="548">
        <v>225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156</v>
      </c>
      <c r="AZ19" s="463"/>
      <c r="BA19" s="463"/>
      <c r="BB19" s="463"/>
      <c r="BC19" s="463"/>
      <c r="BD19" s="463"/>
      <c r="BE19" s="463"/>
      <c r="BF19" s="463"/>
      <c r="BG19" s="463"/>
      <c r="BH19" s="463"/>
      <c r="BI19" s="463"/>
      <c r="BJ19" s="463"/>
      <c r="BK19" s="463"/>
      <c r="BL19" s="463"/>
      <c r="BM19" s="464"/>
      <c r="BN19" s="428">
        <v>14835308</v>
      </c>
      <c r="BO19" s="429"/>
      <c r="BP19" s="429"/>
      <c r="BQ19" s="429"/>
      <c r="BR19" s="429"/>
      <c r="BS19" s="429"/>
      <c r="BT19" s="429"/>
      <c r="BU19" s="430"/>
      <c r="BV19" s="428">
        <v>15058368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157</v>
      </c>
      <c r="C20" s="471"/>
      <c r="D20" s="471"/>
      <c r="E20" s="540"/>
      <c r="F20" s="540"/>
      <c r="G20" s="540"/>
      <c r="H20" s="540"/>
      <c r="I20" s="540"/>
      <c r="J20" s="540"/>
      <c r="K20" s="540"/>
      <c r="L20" s="548">
        <v>13390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158</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159</v>
      </c>
      <c r="C22" s="563"/>
      <c r="D22" s="564"/>
      <c r="E22" s="440" t="s">
        <v>1</v>
      </c>
      <c r="F22" s="445"/>
      <c r="G22" s="445"/>
      <c r="H22" s="445"/>
      <c r="I22" s="445"/>
      <c r="J22" s="445"/>
      <c r="K22" s="435"/>
      <c r="L22" s="440" t="s">
        <v>160</v>
      </c>
      <c r="M22" s="445"/>
      <c r="N22" s="445"/>
      <c r="O22" s="445"/>
      <c r="P22" s="435"/>
      <c r="Q22" s="571" t="s">
        <v>161</v>
      </c>
      <c r="R22" s="572"/>
      <c r="S22" s="572"/>
      <c r="T22" s="572"/>
      <c r="U22" s="572"/>
      <c r="V22" s="573"/>
      <c r="W22" s="577" t="s">
        <v>162</v>
      </c>
      <c r="X22" s="563"/>
      <c r="Y22" s="564"/>
      <c r="Z22" s="440" t="s">
        <v>1</v>
      </c>
      <c r="AA22" s="445"/>
      <c r="AB22" s="445"/>
      <c r="AC22" s="445"/>
      <c r="AD22" s="445"/>
      <c r="AE22" s="445"/>
      <c r="AF22" s="445"/>
      <c r="AG22" s="435"/>
      <c r="AH22" s="590" t="s">
        <v>163</v>
      </c>
      <c r="AI22" s="445"/>
      <c r="AJ22" s="445"/>
      <c r="AK22" s="445"/>
      <c r="AL22" s="435"/>
      <c r="AM22" s="590" t="s">
        <v>164</v>
      </c>
      <c r="AN22" s="591"/>
      <c r="AO22" s="591"/>
      <c r="AP22" s="591"/>
      <c r="AQ22" s="591"/>
      <c r="AR22" s="592"/>
      <c r="AS22" s="571" t="s">
        <v>161</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165</v>
      </c>
      <c r="AZ23" s="389"/>
      <c r="BA23" s="389"/>
      <c r="BB23" s="389"/>
      <c r="BC23" s="389"/>
      <c r="BD23" s="389"/>
      <c r="BE23" s="389"/>
      <c r="BF23" s="389"/>
      <c r="BG23" s="389"/>
      <c r="BH23" s="389"/>
      <c r="BI23" s="389"/>
      <c r="BJ23" s="389"/>
      <c r="BK23" s="389"/>
      <c r="BL23" s="389"/>
      <c r="BM23" s="390"/>
      <c r="BN23" s="428">
        <v>23657521</v>
      </c>
      <c r="BO23" s="429"/>
      <c r="BP23" s="429"/>
      <c r="BQ23" s="429"/>
      <c r="BR23" s="429"/>
      <c r="BS23" s="429"/>
      <c r="BT23" s="429"/>
      <c r="BU23" s="430"/>
      <c r="BV23" s="428">
        <v>23644668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166</v>
      </c>
      <c r="F24" s="458"/>
      <c r="G24" s="458"/>
      <c r="H24" s="458"/>
      <c r="I24" s="458"/>
      <c r="J24" s="458"/>
      <c r="K24" s="459"/>
      <c r="L24" s="479">
        <v>1</v>
      </c>
      <c r="M24" s="480"/>
      <c r="N24" s="480"/>
      <c r="O24" s="480"/>
      <c r="P24" s="519"/>
      <c r="Q24" s="479">
        <v>8290</v>
      </c>
      <c r="R24" s="480"/>
      <c r="S24" s="480"/>
      <c r="T24" s="480"/>
      <c r="U24" s="480"/>
      <c r="V24" s="519"/>
      <c r="W24" s="578"/>
      <c r="X24" s="566"/>
      <c r="Y24" s="567"/>
      <c r="Z24" s="478" t="s">
        <v>167</v>
      </c>
      <c r="AA24" s="458"/>
      <c r="AB24" s="458"/>
      <c r="AC24" s="458"/>
      <c r="AD24" s="458"/>
      <c r="AE24" s="458"/>
      <c r="AF24" s="458"/>
      <c r="AG24" s="459"/>
      <c r="AH24" s="479">
        <v>407</v>
      </c>
      <c r="AI24" s="480"/>
      <c r="AJ24" s="480"/>
      <c r="AK24" s="480"/>
      <c r="AL24" s="519"/>
      <c r="AM24" s="479">
        <v>1251118</v>
      </c>
      <c r="AN24" s="480"/>
      <c r="AO24" s="480"/>
      <c r="AP24" s="480"/>
      <c r="AQ24" s="480"/>
      <c r="AR24" s="519"/>
      <c r="AS24" s="479">
        <v>3074</v>
      </c>
      <c r="AT24" s="480"/>
      <c r="AU24" s="480"/>
      <c r="AV24" s="480"/>
      <c r="AW24" s="480"/>
      <c r="AX24" s="481"/>
      <c r="AY24" s="598" t="s">
        <v>168</v>
      </c>
      <c r="AZ24" s="599"/>
      <c r="BA24" s="599"/>
      <c r="BB24" s="599"/>
      <c r="BC24" s="599"/>
      <c r="BD24" s="599"/>
      <c r="BE24" s="599"/>
      <c r="BF24" s="599"/>
      <c r="BG24" s="599"/>
      <c r="BH24" s="599"/>
      <c r="BI24" s="599"/>
      <c r="BJ24" s="599"/>
      <c r="BK24" s="599"/>
      <c r="BL24" s="599"/>
      <c r="BM24" s="600"/>
      <c r="BN24" s="428">
        <v>20401029</v>
      </c>
      <c r="BO24" s="429"/>
      <c r="BP24" s="429"/>
      <c r="BQ24" s="429"/>
      <c r="BR24" s="429"/>
      <c r="BS24" s="429"/>
      <c r="BT24" s="429"/>
      <c r="BU24" s="430"/>
      <c r="BV24" s="428">
        <v>20264914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169</v>
      </c>
      <c r="F25" s="458"/>
      <c r="G25" s="458"/>
      <c r="H25" s="458"/>
      <c r="I25" s="458"/>
      <c r="J25" s="458"/>
      <c r="K25" s="459"/>
      <c r="L25" s="479">
        <v>1</v>
      </c>
      <c r="M25" s="480"/>
      <c r="N25" s="480"/>
      <c r="O25" s="480"/>
      <c r="P25" s="519"/>
      <c r="Q25" s="479">
        <v>6350</v>
      </c>
      <c r="R25" s="480"/>
      <c r="S25" s="480"/>
      <c r="T25" s="480"/>
      <c r="U25" s="480"/>
      <c r="V25" s="519"/>
      <c r="W25" s="578"/>
      <c r="X25" s="566"/>
      <c r="Y25" s="567"/>
      <c r="Z25" s="478" t="s">
        <v>170</v>
      </c>
      <c r="AA25" s="458"/>
      <c r="AB25" s="458"/>
      <c r="AC25" s="458"/>
      <c r="AD25" s="458"/>
      <c r="AE25" s="458"/>
      <c r="AF25" s="458"/>
      <c r="AG25" s="459"/>
      <c r="AH25" s="479">
        <v>83</v>
      </c>
      <c r="AI25" s="480"/>
      <c r="AJ25" s="480"/>
      <c r="AK25" s="480"/>
      <c r="AL25" s="519"/>
      <c r="AM25" s="479">
        <v>248585</v>
      </c>
      <c r="AN25" s="480"/>
      <c r="AO25" s="480"/>
      <c r="AP25" s="480"/>
      <c r="AQ25" s="480"/>
      <c r="AR25" s="519"/>
      <c r="AS25" s="479">
        <v>2995</v>
      </c>
      <c r="AT25" s="480"/>
      <c r="AU25" s="480"/>
      <c r="AV25" s="480"/>
      <c r="AW25" s="480"/>
      <c r="AX25" s="481"/>
      <c r="AY25" s="388" t="s">
        <v>171</v>
      </c>
      <c r="AZ25" s="389"/>
      <c r="BA25" s="389"/>
      <c r="BB25" s="389"/>
      <c r="BC25" s="389"/>
      <c r="BD25" s="389"/>
      <c r="BE25" s="389"/>
      <c r="BF25" s="389"/>
      <c r="BG25" s="389"/>
      <c r="BH25" s="389"/>
      <c r="BI25" s="389"/>
      <c r="BJ25" s="389"/>
      <c r="BK25" s="389"/>
      <c r="BL25" s="389"/>
      <c r="BM25" s="390"/>
      <c r="BN25" s="391">
        <v>1233625</v>
      </c>
      <c r="BO25" s="392"/>
      <c r="BP25" s="392"/>
      <c r="BQ25" s="392"/>
      <c r="BR25" s="392"/>
      <c r="BS25" s="392"/>
      <c r="BT25" s="392"/>
      <c r="BU25" s="393"/>
      <c r="BV25" s="391">
        <v>1959922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172</v>
      </c>
      <c r="F26" s="458"/>
      <c r="G26" s="458"/>
      <c r="H26" s="458"/>
      <c r="I26" s="458"/>
      <c r="J26" s="458"/>
      <c r="K26" s="459"/>
      <c r="L26" s="479">
        <v>1</v>
      </c>
      <c r="M26" s="480"/>
      <c r="N26" s="480"/>
      <c r="O26" s="480"/>
      <c r="P26" s="519"/>
      <c r="Q26" s="479">
        <v>5600</v>
      </c>
      <c r="R26" s="480"/>
      <c r="S26" s="480"/>
      <c r="T26" s="480"/>
      <c r="U26" s="480"/>
      <c r="V26" s="519"/>
      <c r="W26" s="578"/>
      <c r="X26" s="566"/>
      <c r="Y26" s="567"/>
      <c r="Z26" s="478" t="s">
        <v>173</v>
      </c>
      <c r="AA26" s="588"/>
      <c r="AB26" s="588"/>
      <c r="AC26" s="588"/>
      <c r="AD26" s="588"/>
      <c r="AE26" s="588"/>
      <c r="AF26" s="588"/>
      <c r="AG26" s="589"/>
      <c r="AH26" s="479">
        <v>19</v>
      </c>
      <c r="AI26" s="480"/>
      <c r="AJ26" s="480"/>
      <c r="AK26" s="480"/>
      <c r="AL26" s="519"/>
      <c r="AM26" s="479">
        <v>57228</v>
      </c>
      <c r="AN26" s="480"/>
      <c r="AO26" s="480"/>
      <c r="AP26" s="480"/>
      <c r="AQ26" s="480"/>
      <c r="AR26" s="519"/>
      <c r="AS26" s="479">
        <v>3012</v>
      </c>
      <c r="AT26" s="480"/>
      <c r="AU26" s="480"/>
      <c r="AV26" s="480"/>
      <c r="AW26" s="480"/>
      <c r="AX26" s="481"/>
      <c r="AY26" s="431" t="s">
        <v>174</v>
      </c>
      <c r="AZ26" s="432"/>
      <c r="BA26" s="432"/>
      <c r="BB26" s="432"/>
      <c r="BC26" s="432"/>
      <c r="BD26" s="432"/>
      <c r="BE26" s="432"/>
      <c r="BF26" s="432"/>
      <c r="BG26" s="432"/>
      <c r="BH26" s="432"/>
      <c r="BI26" s="432"/>
      <c r="BJ26" s="432"/>
      <c r="BK26" s="432"/>
      <c r="BL26" s="432"/>
      <c r="BM26" s="433"/>
      <c r="BN26" s="428" t="s">
        <v>175</v>
      </c>
      <c r="BO26" s="429"/>
      <c r="BP26" s="429"/>
      <c r="BQ26" s="429"/>
      <c r="BR26" s="429"/>
      <c r="BS26" s="429"/>
      <c r="BT26" s="429"/>
      <c r="BU26" s="430"/>
      <c r="BV26" s="428" t="s">
        <v>126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176</v>
      </c>
      <c r="F27" s="458"/>
      <c r="G27" s="458"/>
      <c r="H27" s="458"/>
      <c r="I27" s="458"/>
      <c r="J27" s="458"/>
      <c r="K27" s="459"/>
      <c r="L27" s="479">
        <v>1</v>
      </c>
      <c r="M27" s="480"/>
      <c r="N27" s="480"/>
      <c r="O27" s="480"/>
      <c r="P27" s="519"/>
      <c r="Q27" s="479">
        <v>3688</v>
      </c>
      <c r="R27" s="480"/>
      <c r="S27" s="480"/>
      <c r="T27" s="480"/>
      <c r="U27" s="480"/>
      <c r="V27" s="519"/>
      <c r="W27" s="578"/>
      <c r="X27" s="566"/>
      <c r="Y27" s="567"/>
      <c r="Z27" s="478" t="s">
        <v>177</v>
      </c>
      <c r="AA27" s="458"/>
      <c r="AB27" s="458"/>
      <c r="AC27" s="458"/>
      <c r="AD27" s="458"/>
      <c r="AE27" s="458"/>
      <c r="AF27" s="458"/>
      <c r="AG27" s="459"/>
      <c r="AH27" s="479">
        <v>15</v>
      </c>
      <c r="AI27" s="480"/>
      <c r="AJ27" s="480"/>
      <c r="AK27" s="480"/>
      <c r="AL27" s="519"/>
      <c r="AM27" s="479">
        <v>49830</v>
      </c>
      <c r="AN27" s="480"/>
      <c r="AO27" s="480"/>
      <c r="AP27" s="480"/>
      <c r="AQ27" s="480"/>
      <c r="AR27" s="519"/>
      <c r="AS27" s="479">
        <v>3322</v>
      </c>
      <c r="AT27" s="480"/>
      <c r="AU27" s="480"/>
      <c r="AV27" s="480"/>
      <c r="AW27" s="480"/>
      <c r="AX27" s="481"/>
      <c r="AY27" s="520" t="s">
        <v>178</v>
      </c>
      <c r="AZ27" s="521"/>
      <c r="BA27" s="521"/>
      <c r="BB27" s="521"/>
      <c r="BC27" s="521"/>
      <c r="BD27" s="521"/>
      <c r="BE27" s="521"/>
      <c r="BF27" s="521"/>
      <c r="BG27" s="521"/>
      <c r="BH27" s="521"/>
      <c r="BI27" s="521"/>
      <c r="BJ27" s="521"/>
      <c r="BK27" s="521"/>
      <c r="BL27" s="521"/>
      <c r="BM27" s="522"/>
      <c r="BN27" s="601" t="s">
        <v>126</v>
      </c>
      <c r="BO27" s="602"/>
      <c r="BP27" s="602"/>
      <c r="BQ27" s="602"/>
      <c r="BR27" s="602"/>
      <c r="BS27" s="602"/>
      <c r="BT27" s="602"/>
      <c r="BU27" s="603"/>
      <c r="BV27" s="601" t="s">
        <v>126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179</v>
      </c>
      <c r="F28" s="458"/>
      <c r="G28" s="458"/>
      <c r="H28" s="458"/>
      <c r="I28" s="458"/>
      <c r="J28" s="458"/>
      <c r="K28" s="459"/>
      <c r="L28" s="479">
        <v>1</v>
      </c>
      <c r="M28" s="480"/>
      <c r="N28" s="480"/>
      <c r="O28" s="480"/>
      <c r="P28" s="519"/>
      <c r="Q28" s="479">
        <v>3007</v>
      </c>
      <c r="R28" s="480"/>
      <c r="S28" s="480"/>
      <c r="T28" s="480"/>
      <c r="U28" s="480"/>
      <c r="V28" s="519"/>
      <c r="W28" s="578"/>
      <c r="X28" s="566"/>
      <c r="Y28" s="567"/>
      <c r="Z28" s="478" t="s">
        <v>180</v>
      </c>
      <c r="AA28" s="458"/>
      <c r="AB28" s="458"/>
      <c r="AC28" s="458"/>
      <c r="AD28" s="458"/>
      <c r="AE28" s="458"/>
      <c r="AF28" s="458"/>
      <c r="AG28" s="459"/>
      <c r="AH28" s="479" t="s">
        <v>175</v>
      </c>
      <c r="AI28" s="480"/>
      <c r="AJ28" s="480"/>
      <c r="AK28" s="480"/>
      <c r="AL28" s="519"/>
      <c r="AM28" s="479" t="s">
        <v>181</v>
      </c>
      <c r="AN28" s="480"/>
      <c r="AO28" s="480"/>
      <c r="AP28" s="480"/>
      <c r="AQ28" s="480"/>
      <c r="AR28" s="519"/>
      <c r="AS28" s="479" t="s">
        <v>126</v>
      </c>
      <c r="AT28" s="480"/>
      <c r="AU28" s="480"/>
      <c r="AV28" s="480"/>
      <c r="AW28" s="480"/>
      <c r="AX28" s="481"/>
      <c r="AY28" s="604" t="s">
        <v>182</v>
      </c>
      <c r="AZ28" s="605"/>
      <c r="BA28" s="605"/>
      <c r="BB28" s="606"/>
      <c r="BC28" s="388" t="s">
        <v>47</v>
      </c>
      <c r="BD28" s="389"/>
      <c r="BE28" s="389"/>
      <c r="BF28" s="389"/>
      <c r="BG28" s="389"/>
      <c r="BH28" s="389"/>
      <c r="BI28" s="389"/>
      <c r="BJ28" s="389"/>
      <c r="BK28" s="389"/>
      <c r="BL28" s="389"/>
      <c r="BM28" s="390"/>
      <c r="BN28" s="391">
        <v>1961491</v>
      </c>
      <c r="BO28" s="392"/>
      <c r="BP28" s="392"/>
      <c r="BQ28" s="392"/>
      <c r="BR28" s="392"/>
      <c r="BS28" s="392"/>
      <c r="BT28" s="392"/>
      <c r="BU28" s="393"/>
      <c r="BV28" s="391">
        <v>1961289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183</v>
      </c>
      <c r="F29" s="458"/>
      <c r="G29" s="458"/>
      <c r="H29" s="458"/>
      <c r="I29" s="458"/>
      <c r="J29" s="458"/>
      <c r="K29" s="459"/>
      <c r="L29" s="479">
        <v>18</v>
      </c>
      <c r="M29" s="480"/>
      <c r="N29" s="480"/>
      <c r="O29" s="480"/>
      <c r="P29" s="519"/>
      <c r="Q29" s="479">
        <v>2767</v>
      </c>
      <c r="R29" s="480"/>
      <c r="S29" s="480"/>
      <c r="T29" s="480"/>
      <c r="U29" s="480"/>
      <c r="V29" s="519"/>
      <c r="W29" s="579"/>
      <c r="X29" s="580"/>
      <c r="Y29" s="581"/>
      <c r="Z29" s="478" t="s">
        <v>184</v>
      </c>
      <c r="AA29" s="458"/>
      <c r="AB29" s="458"/>
      <c r="AC29" s="458"/>
      <c r="AD29" s="458"/>
      <c r="AE29" s="458"/>
      <c r="AF29" s="458"/>
      <c r="AG29" s="459"/>
      <c r="AH29" s="479">
        <v>422</v>
      </c>
      <c r="AI29" s="480"/>
      <c r="AJ29" s="480"/>
      <c r="AK29" s="480"/>
      <c r="AL29" s="519"/>
      <c r="AM29" s="479">
        <v>1300948</v>
      </c>
      <c r="AN29" s="480"/>
      <c r="AO29" s="480"/>
      <c r="AP29" s="480"/>
      <c r="AQ29" s="480"/>
      <c r="AR29" s="519"/>
      <c r="AS29" s="479">
        <v>3083</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366840</v>
      </c>
      <c r="BO29" s="429"/>
      <c r="BP29" s="429"/>
      <c r="BQ29" s="429"/>
      <c r="BR29" s="429"/>
      <c r="BS29" s="429"/>
      <c r="BT29" s="429"/>
      <c r="BU29" s="430"/>
      <c r="BV29" s="428">
        <v>366803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95.9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4393367</v>
      </c>
      <c r="BO30" s="602"/>
      <c r="BP30" s="602"/>
      <c r="BQ30" s="602"/>
      <c r="BR30" s="602"/>
      <c r="BS30" s="602"/>
      <c r="BT30" s="602"/>
      <c r="BU30" s="603"/>
      <c r="BV30" s="601">
        <v>3935079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193</v>
      </c>
      <c r="V33" s="452"/>
      <c r="W33" s="417" t="s">
        <v>195</v>
      </c>
      <c r="X33" s="417"/>
      <c r="Y33" s="417"/>
      <c r="Z33" s="417"/>
      <c r="AA33" s="417"/>
      <c r="AB33" s="417"/>
      <c r="AC33" s="417"/>
      <c r="AD33" s="417"/>
      <c r="AE33" s="417"/>
      <c r="AF33" s="417"/>
      <c r="AG33" s="417"/>
      <c r="AH33" s="417"/>
      <c r="AI33" s="417"/>
      <c r="AJ33" s="417"/>
      <c r="AK33" s="417"/>
      <c r="AL33" s="215"/>
      <c r="AM33" s="452" t="s">
        <v>193</v>
      </c>
      <c r="AN33" s="452"/>
      <c r="AO33" s="417" t="s">
        <v>195</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199</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阿賀北広域組合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6</v>
      </c>
      <c r="AN35" s="614"/>
      <c r="AO35" s="615" t="str">
        <f>IF('各会計、関係団体の財政状況及び健全化判断比率'!B32="","",'各会計、関係団体の財政状況及び健全化判断比率'!B32)</f>
        <v>病院事業会計</v>
      </c>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五泉地域衛生施設組合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IF('各会計、関係団体の財政状況及び健全化判断比率'!B35="","",'各会計、関係団体の財政状況及び健全化判断比率'!B35)</f>
        <v>少年自然の家特別会計</v>
      </c>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新発田地域老人福祉保健事務組合（一般会計）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10</v>
      </c>
      <c r="BF37" s="614"/>
      <c r="BG37" s="615" t="str">
        <f>IF('各会計、関係団体の財政状況及び健全化判断比率'!B36="","",'各会計、関係団体の財政状況及び健全化判断比率'!B36)</f>
        <v>工業団地造成事業特別会計</v>
      </c>
      <c r="BH37" s="615"/>
      <c r="BI37" s="615"/>
      <c r="BJ37" s="615"/>
      <c r="BK37" s="615"/>
      <c r="BL37" s="615"/>
      <c r="BM37" s="615"/>
      <c r="BN37" s="615"/>
      <c r="BO37" s="615"/>
      <c r="BP37" s="615"/>
      <c r="BQ37" s="615"/>
      <c r="BR37" s="615"/>
      <c r="BS37" s="615"/>
      <c r="BT37" s="615"/>
      <c r="BU37" s="615"/>
      <c r="BV37" s="213"/>
      <c r="BW37" s="614">
        <f t="shared" si="2"/>
        <v>14</v>
      </c>
      <c r="BX37" s="614"/>
      <c r="BY37" s="615" t="str">
        <f>IF('各会計、関係団体の財政状況及び健全化判断比率'!B71="","",'各会計、関係団体の財政状況及び健全化判断比率'!B71)</f>
        <v>　〃　（保健施設特別会計）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15</v>
      </c>
      <c r="BX38" s="614"/>
      <c r="BY38" s="615" t="str">
        <f>IF('各会計、関係団体の財政状況及び健全化判断比率'!B72="","",'各会計、関係団体の財政状況及び健全化判断比率'!B72)</f>
        <v>下越障害福祉事務組合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16</v>
      </c>
      <c r="BX39" s="614"/>
      <c r="BY39" s="615" t="str">
        <f>IF('各会計、関係団体の財政状況及び健全化判断比率'!B73="","",'各会計、関係団体の財政状況及び健全化判断比率'!B73)</f>
        <v>新潟県市町村総合事務組合（一般会計）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17</v>
      </c>
      <c r="BX40" s="614"/>
      <c r="BY40" s="615" t="str">
        <f>IF('各会計、関係団体の財政状況及び健全化判断比率'!B74="","",'各会計、関係団体の財政状況及び健全化判断比率'!B74)</f>
        <v>　〃　（職員退職手当支給事業特別会計）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18</v>
      </c>
      <c r="BX41" s="614"/>
      <c r="BY41" s="615" t="str">
        <f>IF('各会計、関係団体の財政状況及び健全化判断比率'!B75="","",'各会計、関係団体の財政状況及び健全化判断比率'!B75)</f>
        <v>　〃　（消防団員等公務災害補償事業特別会計）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19</v>
      </c>
      <c r="BX42" s="614"/>
      <c r="BY42" s="615" t="str">
        <f>IF('各会計、関係団体の財政状況及び健全化判断比率'!B76="","",'各会計、関係団体の財政状況及び健全化判断比率'!B76)</f>
        <v>　〃　（消防賞じゅつ金支給事業特別会計）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20</v>
      </c>
      <c r="BX43" s="614"/>
      <c r="BY43" s="615" t="str">
        <f>IF('各会計、関係団体の財政状況及び健全化判断比率'!B77="","",'各会計、関係団体の財政状況及び健全化判断比率'!B77)</f>
        <v>　〃　（非常勤職員公務災害補償等特別会計）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wspoFIiy9k4vUhBXo4aWWYC52DtTX1GVYC02RpFZpmJ4efrpc0UAU1+hi1dDJVzUvqg1QnnD5oeznTh7Avkcg==" saltValue="x/j0qfiln70CzfdWg6Vx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223</v>
      </c>
      <c r="C5" s="628"/>
      <c r="D5" s="628"/>
      <c r="E5" s="628"/>
      <c r="F5" s="628"/>
      <c r="G5" s="628"/>
      <c r="H5" s="628"/>
      <c r="I5" s="628"/>
      <c r="J5" s="628"/>
      <c r="K5" s="628"/>
      <c r="L5" s="628"/>
      <c r="M5" s="628"/>
      <c r="N5" s="628"/>
      <c r="O5" s="628"/>
      <c r="P5" s="628"/>
      <c r="Q5" s="629"/>
      <c r="R5" s="630">
        <v>4615047</v>
      </c>
      <c r="S5" s="631"/>
      <c r="T5" s="631"/>
      <c r="U5" s="631"/>
      <c r="V5" s="631"/>
      <c r="W5" s="631"/>
      <c r="X5" s="631"/>
      <c r="Y5" s="632"/>
      <c r="Z5" s="633">
        <v>21.2</v>
      </c>
      <c r="AA5" s="633"/>
      <c r="AB5" s="633"/>
      <c r="AC5" s="633"/>
      <c r="AD5" s="634">
        <v>4615047</v>
      </c>
      <c r="AE5" s="634"/>
      <c r="AF5" s="634"/>
      <c r="AG5" s="634"/>
      <c r="AH5" s="634"/>
      <c r="AI5" s="634"/>
      <c r="AJ5" s="634"/>
      <c r="AK5" s="634"/>
      <c r="AL5" s="635">
        <v>37.5</v>
      </c>
      <c r="AM5" s="636"/>
      <c r="AN5" s="636"/>
      <c r="AO5" s="637"/>
      <c r="AP5" s="627" t="s">
        <v>224</v>
      </c>
      <c r="AQ5" s="628"/>
      <c r="AR5" s="628"/>
      <c r="AS5" s="628"/>
      <c r="AT5" s="628"/>
      <c r="AU5" s="628"/>
      <c r="AV5" s="628"/>
      <c r="AW5" s="628"/>
      <c r="AX5" s="628"/>
      <c r="AY5" s="628"/>
      <c r="AZ5" s="628"/>
      <c r="BA5" s="628"/>
      <c r="BB5" s="628"/>
      <c r="BC5" s="628"/>
      <c r="BD5" s="628"/>
      <c r="BE5" s="628"/>
      <c r="BF5" s="629"/>
      <c r="BG5" s="641">
        <v>4599494</v>
      </c>
      <c r="BH5" s="642"/>
      <c r="BI5" s="642"/>
      <c r="BJ5" s="642"/>
      <c r="BK5" s="642"/>
      <c r="BL5" s="642"/>
      <c r="BM5" s="642"/>
      <c r="BN5" s="643"/>
      <c r="BO5" s="644">
        <v>99.7</v>
      </c>
      <c r="BP5" s="644"/>
      <c r="BQ5" s="644"/>
      <c r="BR5" s="644"/>
      <c r="BS5" s="645">
        <v>70907</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220765</v>
      </c>
      <c r="S6" s="642"/>
      <c r="T6" s="642"/>
      <c r="U6" s="642"/>
      <c r="V6" s="642"/>
      <c r="W6" s="642"/>
      <c r="X6" s="642"/>
      <c r="Y6" s="643"/>
      <c r="Z6" s="644">
        <v>1</v>
      </c>
      <c r="AA6" s="644"/>
      <c r="AB6" s="644"/>
      <c r="AC6" s="644"/>
      <c r="AD6" s="645">
        <v>220765</v>
      </c>
      <c r="AE6" s="645"/>
      <c r="AF6" s="645"/>
      <c r="AG6" s="645"/>
      <c r="AH6" s="645"/>
      <c r="AI6" s="645"/>
      <c r="AJ6" s="645"/>
      <c r="AK6" s="645"/>
      <c r="AL6" s="646">
        <v>1.8</v>
      </c>
      <c r="AM6" s="647"/>
      <c r="AN6" s="647"/>
      <c r="AO6" s="648"/>
      <c r="AP6" s="638" t="s">
        <v>229</v>
      </c>
      <c r="AQ6" s="639"/>
      <c r="AR6" s="639"/>
      <c r="AS6" s="639"/>
      <c r="AT6" s="639"/>
      <c r="AU6" s="639"/>
      <c r="AV6" s="639"/>
      <c r="AW6" s="639"/>
      <c r="AX6" s="639"/>
      <c r="AY6" s="639"/>
      <c r="AZ6" s="639"/>
      <c r="BA6" s="639"/>
      <c r="BB6" s="639"/>
      <c r="BC6" s="639"/>
      <c r="BD6" s="639"/>
      <c r="BE6" s="639"/>
      <c r="BF6" s="640"/>
      <c r="BG6" s="641">
        <v>4599494</v>
      </c>
      <c r="BH6" s="642"/>
      <c r="BI6" s="642"/>
      <c r="BJ6" s="642"/>
      <c r="BK6" s="642"/>
      <c r="BL6" s="642"/>
      <c r="BM6" s="642"/>
      <c r="BN6" s="643"/>
      <c r="BO6" s="644">
        <v>99.7</v>
      </c>
      <c r="BP6" s="644"/>
      <c r="BQ6" s="644"/>
      <c r="BR6" s="644"/>
      <c r="BS6" s="645">
        <v>70907</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157232</v>
      </c>
      <c r="CS6" s="642"/>
      <c r="CT6" s="642"/>
      <c r="CU6" s="642"/>
      <c r="CV6" s="642"/>
      <c r="CW6" s="642"/>
      <c r="CX6" s="642"/>
      <c r="CY6" s="643"/>
      <c r="CZ6" s="635">
        <v>0.8</v>
      </c>
      <c r="DA6" s="636"/>
      <c r="DB6" s="636"/>
      <c r="DC6" s="655"/>
      <c r="DD6" s="650" t="s">
        <v>126</v>
      </c>
      <c r="DE6" s="642"/>
      <c r="DF6" s="642"/>
      <c r="DG6" s="642"/>
      <c r="DH6" s="642"/>
      <c r="DI6" s="642"/>
      <c r="DJ6" s="642"/>
      <c r="DK6" s="642"/>
      <c r="DL6" s="642"/>
      <c r="DM6" s="642"/>
      <c r="DN6" s="642"/>
      <c r="DO6" s="642"/>
      <c r="DP6" s="643"/>
      <c r="DQ6" s="650">
        <v>157232</v>
      </c>
      <c r="DR6" s="642"/>
      <c r="DS6" s="642"/>
      <c r="DT6" s="642"/>
      <c r="DU6" s="642"/>
      <c r="DV6" s="642"/>
      <c r="DW6" s="642"/>
      <c r="DX6" s="642"/>
      <c r="DY6" s="642"/>
      <c r="DZ6" s="642"/>
      <c r="EA6" s="642"/>
      <c r="EB6" s="642"/>
      <c r="EC6" s="651"/>
    </row>
    <row r="7" spans="2:143" ht="11.25" customHeight="1" x14ac:dyDescent="0.15">
      <c r="B7" s="638" t="s">
        <v>231</v>
      </c>
      <c r="C7" s="639"/>
      <c r="D7" s="639"/>
      <c r="E7" s="639"/>
      <c r="F7" s="639"/>
      <c r="G7" s="639"/>
      <c r="H7" s="639"/>
      <c r="I7" s="639"/>
      <c r="J7" s="639"/>
      <c r="K7" s="639"/>
      <c r="L7" s="639"/>
      <c r="M7" s="639"/>
      <c r="N7" s="639"/>
      <c r="O7" s="639"/>
      <c r="P7" s="639"/>
      <c r="Q7" s="640"/>
      <c r="R7" s="641">
        <v>6772</v>
      </c>
      <c r="S7" s="642"/>
      <c r="T7" s="642"/>
      <c r="U7" s="642"/>
      <c r="V7" s="642"/>
      <c r="W7" s="642"/>
      <c r="X7" s="642"/>
      <c r="Y7" s="643"/>
      <c r="Z7" s="644">
        <v>0</v>
      </c>
      <c r="AA7" s="644"/>
      <c r="AB7" s="644"/>
      <c r="AC7" s="644"/>
      <c r="AD7" s="645">
        <v>6772</v>
      </c>
      <c r="AE7" s="645"/>
      <c r="AF7" s="645"/>
      <c r="AG7" s="645"/>
      <c r="AH7" s="645"/>
      <c r="AI7" s="645"/>
      <c r="AJ7" s="645"/>
      <c r="AK7" s="645"/>
      <c r="AL7" s="646">
        <v>0.1</v>
      </c>
      <c r="AM7" s="647"/>
      <c r="AN7" s="647"/>
      <c r="AO7" s="648"/>
      <c r="AP7" s="638" t="s">
        <v>232</v>
      </c>
      <c r="AQ7" s="639"/>
      <c r="AR7" s="639"/>
      <c r="AS7" s="639"/>
      <c r="AT7" s="639"/>
      <c r="AU7" s="639"/>
      <c r="AV7" s="639"/>
      <c r="AW7" s="639"/>
      <c r="AX7" s="639"/>
      <c r="AY7" s="639"/>
      <c r="AZ7" s="639"/>
      <c r="BA7" s="639"/>
      <c r="BB7" s="639"/>
      <c r="BC7" s="639"/>
      <c r="BD7" s="639"/>
      <c r="BE7" s="639"/>
      <c r="BF7" s="640"/>
      <c r="BG7" s="641">
        <v>2024230</v>
      </c>
      <c r="BH7" s="642"/>
      <c r="BI7" s="642"/>
      <c r="BJ7" s="642"/>
      <c r="BK7" s="642"/>
      <c r="BL7" s="642"/>
      <c r="BM7" s="642"/>
      <c r="BN7" s="643"/>
      <c r="BO7" s="644">
        <v>43.9</v>
      </c>
      <c r="BP7" s="644"/>
      <c r="BQ7" s="644"/>
      <c r="BR7" s="644"/>
      <c r="BS7" s="645">
        <v>70907</v>
      </c>
      <c r="BT7" s="645"/>
      <c r="BU7" s="645"/>
      <c r="BV7" s="645"/>
      <c r="BW7" s="645"/>
      <c r="BX7" s="645"/>
      <c r="BY7" s="645"/>
      <c r="BZ7" s="645"/>
      <c r="CA7" s="645"/>
      <c r="CB7" s="649"/>
      <c r="CD7" s="656" t="s">
        <v>233</v>
      </c>
      <c r="CE7" s="657"/>
      <c r="CF7" s="657"/>
      <c r="CG7" s="657"/>
      <c r="CH7" s="657"/>
      <c r="CI7" s="657"/>
      <c r="CJ7" s="657"/>
      <c r="CK7" s="657"/>
      <c r="CL7" s="657"/>
      <c r="CM7" s="657"/>
      <c r="CN7" s="657"/>
      <c r="CO7" s="657"/>
      <c r="CP7" s="657"/>
      <c r="CQ7" s="658"/>
      <c r="CR7" s="641">
        <v>3156265</v>
      </c>
      <c r="CS7" s="642"/>
      <c r="CT7" s="642"/>
      <c r="CU7" s="642"/>
      <c r="CV7" s="642"/>
      <c r="CW7" s="642"/>
      <c r="CX7" s="642"/>
      <c r="CY7" s="643"/>
      <c r="CZ7" s="644">
        <v>15.4</v>
      </c>
      <c r="DA7" s="644"/>
      <c r="DB7" s="644"/>
      <c r="DC7" s="644"/>
      <c r="DD7" s="650">
        <v>944980</v>
      </c>
      <c r="DE7" s="642"/>
      <c r="DF7" s="642"/>
      <c r="DG7" s="642"/>
      <c r="DH7" s="642"/>
      <c r="DI7" s="642"/>
      <c r="DJ7" s="642"/>
      <c r="DK7" s="642"/>
      <c r="DL7" s="642"/>
      <c r="DM7" s="642"/>
      <c r="DN7" s="642"/>
      <c r="DO7" s="642"/>
      <c r="DP7" s="643"/>
      <c r="DQ7" s="650">
        <v>1986126</v>
      </c>
      <c r="DR7" s="642"/>
      <c r="DS7" s="642"/>
      <c r="DT7" s="642"/>
      <c r="DU7" s="642"/>
      <c r="DV7" s="642"/>
      <c r="DW7" s="642"/>
      <c r="DX7" s="642"/>
      <c r="DY7" s="642"/>
      <c r="DZ7" s="642"/>
      <c r="EA7" s="642"/>
      <c r="EB7" s="642"/>
      <c r="EC7" s="651"/>
    </row>
    <row r="8" spans="2:143" ht="11.25" customHeight="1" x14ac:dyDescent="0.15">
      <c r="B8" s="638" t="s">
        <v>234</v>
      </c>
      <c r="C8" s="639"/>
      <c r="D8" s="639"/>
      <c r="E8" s="639"/>
      <c r="F8" s="639"/>
      <c r="G8" s="639"/>
      <c r="H8" s="639"/>
      <c r="I8" s="639"/>
      <c r="J8" s="639"/>
      <c r="K8" s="639"/>
      <c r="L8" s="639"/>
      <c r="M8" s="639"/>
      <c r="N8" s="639"/>
      <c r="O8" s="639"/>
      <c r="P8" s="639"/>
      <c r="Q8" s="640"/>
      <c r="R8" s="641">
        <v>13521</v>
      </c>
      <c r="S8" s="642"/>
      <c r="T8" s="642"/>
      <c r="U8" s="642"/>
      <c r="V8" s="642"/>
      <c r="W8" s="642"/>
      <c r="X8" s="642"/>
      <c r="Y8" s="643"/>
      <c r="Z8" s="644">
        <v>0.1</v>
      </c>
      <c r="AA8" s="644"/>
      <c r="AB8" s="644"/>
      <c r="AC8" s="644"/>
      <c r="AD8" s="645">
        <v>13521</v>
      </c>
      <c r="AE8" s="645"/>
      <c r="AF8" s="645"/>
      <c r="AG8" s="645"/>
      <c r="AH8" s="645"/>
      <c r="AI8" s="645"/>
      <c r="AJ8" s="645"/>
      <c r="AK8" s="645"/>
      <c r="AL8" s="646">
        <v>0.1</v>
      </c>
      <c r="AM8" s="647"/>
      <c r="AN8" s="647"/>
      <c r="AO8" s="648"/>
      <c r="AP8" s="638" t="s">
        <v>235</v>
      </c>
      <c r="AQ8" s="639"/>
      <c r="AR8" s="639"/>
      <c r="AS8" s="639"/>
      <c r="AT8" s="639"/>
      <c r="AU8" s="639"/>
      <c r="AV8" s="639"/>
      <c r="AW8" s="639"/>
      <c r="AX8" s="639"/>
      <c r="AY8" s="639"/>
      <c r="AZ8" s="639"/>
      <c r="BA8" s="639"/>
      <c r="BB8" s="639"/>
      <c r="BC8" s="639"/>
      <c r="BD8" s="639"/>
      <c r="BE8" s="639"/>
      <c r="BF8" s="640"/>
      <c r="BG8" s="641">
        <v>76528</v>
      </c>
      <c r="BH8" s="642"/>
      <c r="BI8" s="642"/>
      <c r="BJ8" s="642"/>
      <c r="BK8" s="642"/>
      <c r="BL8" s="642"/>
      <c r="BM8" s="642"/>
      <c r="BN8" s="643"/>
      <c r="BO8" s="644">
        <v>1.7</v>
      </c>
      <c r="BP8" s="644"/>
      <c r="BQ8" s="644"/>
      <c r="BR8" s="644"/>
      <c r="BS8" s="650" t="s">
        <v>236</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6140927</v>
      </c>
      <c r="CS8" s="642"/>
      <c r="CT8" s="642"/>
      <c r="CU8" s="642"/>
      <c r="CV8" s="642"/>
      <c r="CW8" s="642"/>
      <c r="CX8" s="642"/>
      <c r="CY8" s="643"/>
      <c r="CZ8" s="644">
        <v>29.9</v>
      </c>
      <c r="DA8" s="644"/>
      <c r="DB8" s="644"/>
      <c r="DC8" s="644"/>
      <c r="DD8" s="650">
        <v>42431</v>
      </c>
      <c r="DE8" s="642"/>
      <c r="DF8" s="642"/>
      <c r="DG8" s="642"/>
      <c r="DH8" s="642"/>
      <c r="DI8" s="642"/>
      <c r="DJ8" s="642"/>
      <c r="DK8" s="642"/>
      <c r="DL8" s="642"/>
      <c r="DM8" s="642"/>
      <c r="DN8" s="642"/>
      <c r="DO8" s="642"/>
      <c r="DP8" s="643"/>
      <c r="DQ8" s="650">
        <v>3120857</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10457</v>
      </c>
      <c r="S9" s="642"/>
      <c r="T9" s="642"/>
      <c r="U9" s="642"/>
      <c r="V9" s="642"/>
      <c r="W9" s="642"/>
      <c r="X9" s="642"/>
      <c r="Y9" s="643"/>
      <c r="Z9" s="644">
        <v>0</v>
      </c>
      <c r="AA9" s="644"/>
      <c r="AB9" s="644"/>
      <c r="AC9" s="644"/>
      <c r="AD9" s="645">
        <v>10457</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1495651</v>
      </c>
      <c r="BH9" s="642"/>
      <c r="BI9" s="642"/>
      <c r="BJ9" s="642"/>
      <c r="BK9" s="642"/>
      <c r="BL9" s="642"/>
      <c r="BM9" s="642"/>
      <c r="BN9" s="643"/>
      <c r="BO9" s="644">
        <v>32.4</v>
      </c>
      <c r="BP9" s="644"/>
      <c r="BQ9" s="644"/>
      <c r="BR9" s="644"/>
      <c r="BS9" s="650" t="s">
        <v>236</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1714190</v>
      </c>
      <c r="CS9" s="642"/>
      <c r="CT9" s="642"/>
      <c r="CU9" s="642"/>
      <c r="CV9" s="642"/>
      <c r="CW9" s="642"/>
      <c r="CX9" s="642"/>
      <c r="CY9" s="643"/>
      <c r="CZ9" s="644">
        <v>8.4</v>
      </c>
      <c r="DA9" s="644"/>
      <c r="DB9" s="644"/>
      <c r="DC9" s="644"/>
      <c r="DD9" s="650">
        <v>131995</v>
      </c>
      <c r="DE9" s="642"/>
      <c r="DF9" s="642"/>
      <c r="DG9" s="642"/>
      <c r="DH9" s="642"/>
      <c r="DI9" s="642"/>
      <c r="DJ9" s="642"/>
      <c r="DK9" s="642"/>
      <c r="DL9" s="642"/>
      <c r="DM9" s="642"/>
      <c r="DN9" s="642"/>
      <c r="DO9" s="642"/>
      <c r="DP9" s="643"/>
      <c r="DQ9" s="650">
        <v>1481197</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236</v>
      </c>
      <c r="S10" s="642"/>
      <c r="T10" s="642"/>
      <c r="U10" s="642"/>
      <c r="V10" s="642"/>
      <c r="W10" s="642"/>
      <c r="X10" s="642"/>
      <c r="Y10" s="643"/>
      <c r="Z10" s="644" t="s">
        <v>236</v>
      </c>
      <c r="AA10" s="644"/>
      <c r="AB10" s="644"/>
      <c r="AC10" s="644"/>
      <c r="AD10" s="645" t="s">
        <v>126</v>
      </c>
      <c r="AE10" s="645"/>
      <c r="AF10" s="645"/>
      <c r="AG10" s="645"/>
      <c r="AH10" s="645"/>
      <c r="AI10" s="645"/>
      <c r="AJ10" s="645"/>
      <c r="AK10" s="645"/>
      <c r="AL10" s="646" t="s">
        <v>126</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93237</v>
      </c>
      <c r="BH10" s="642"/>
      <c r="BI10" s="642"/>
      <c r="BJ10" s="642"/>
      <c r="BK10" s="642"/>
      <c r="BL10" s="642"/>
      <c r="BM10" s="642"/>
      <c r="BN10" s="643"/>
      <c r="BO10" s="644">
        <v>2</v>
      </c>
      <c r="BP10" s="644"/>
      <c r="BQ10" s="644"/>
      <c r="BR10" s="644"/>
      <c r="BS10" s="650" t="s">
        <v>236</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20000</v>
      </c>
      <c r="CS10" s="642"/>
      <c r="CT10" s="642"/>
      <c r="CU10" s="642"/>
      <c r="CV10" s="642"/>
      <c r="CW10" s="642"/>
      <c r="CX10" s="642"/>
      <c r="CY10" s="643"/>
      <c r="CZ10" s="644">
        <v>0.1</v>
      </c>
      <c r="DA10" s="644"/>
      <c r="DB10" s="644"/>
      <c r="DC10" s="644"/>
      <c r="DD10" s="650" t="s">
        <v>236</v>
      </c>
      <c r="DE10" s="642"/>
      <c r="DF10" s="642"/>
      <c r="DG10" s="642"/>
      <c r="DH10" s="642"/>
      <c r="DI10" s="642"/>
      <c r="DJ10" s="642"/>
      <c r="DK10" s="642"/>
      <c r="DL10" s="642"/>
      <c r="DM10" s="642"/>
      <c r="DN10" s="642"/>
      <c r="DO10" s="642"/>
      <c r="DP10" s="643"/>
      <c r="DQ10" s="650" t="s">
        <v>126</v>
      </c>
      <c r="DR10" s="642"/>
      <c r="DS10" s="642"/>
      <c r="DT10" s="642"/>
      <c r="DU10" s="642"/>
      <c r="DV10" s="642"/>
      <c r="DW10" s="642"/>
      <c r="DX10" s="642"/>
      <c r="DY10" s="642"/>
      <c r="DZ10" s="642"/>
      <c r="EA10" s="642"/>
      <c r="EB10" s="642"/>
      <c r="EC10" s="651"/>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236</v>
      </c>
      <c r="S11" s="642"/>
      <c r="T11" s="642"/>
      <c r="U11" s="642"/>
      <c r="V11" s="642"/>
      <c r="W11" s="642"/>
      <c r="X11" s="642"/>
      <c r="Y11" s="643"/>
      <c r="Z11" s="644" t="s">
        <v>126</v>
      </c>
      <c r="AA11" s="644"/>
      <c r="AB11" s="644"/>
      <c r="AC11" s="644"/>
      <c r="AD11" s="645" t="s">
        <v>126</v>
      </c>
      <c r="AE11" s="645"/>
      <c r="AF11" s="645"/>
      <c r="AG11" s="645"/>
      <c r="AH11" s="645"/>
      <c r="AI11" s="645"/>
      <c r="AJ11" s="645"/>
      <c r="AK11" s="645"/>
      <c r="AL11" s="646" t="s">
        <v>236</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358814</v>
      </c>
      <c r="BH11" s="642"/>
      <c r="BI11" s="642"/>
      <c r="BJ11" s="642"/>
      <c r="BK11" s="642"/>
      <c r="BL11" s="642"/>
      <c r="BM11" s="642"/>
      <c r="BN11" s="643"/>
      <c r="BO11" s="644">
        <v>7.8</v>
      </c>
      <c r="BP11" s="644"/>
      <c r="BQ11" s="644"/>
      <c r="BR11" s="644"/>
      <c r="BS11" s="650">
        <v>70907</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936283</v>
      </c>
      <c r="CS11" s="642"/>
      <c r="CT11" s="642"/>
      <c r="CU11" s="642"/>
      <c r="CV11" s="642"/>
      <c r="CW11" s="642"/>
      <c r="CX11" s="642"/>
      <c r="CY11" s="643"/>
      <c r="CZ11" s="644">
        <v>4.5999999999999996</v>
      </c>
      <c r="DA11" s="644"/>
      <c r="DB11" s="644"/>
      <c r="DC11" s="644"/>
      <c r="DD11" s="650">
        <v>302836</v>
      </c>
      <c r="DE11" s="642"/>
      <c r="DF11" s="642"/>
      <c r="DG11" s="642"/>
      <c r="DH11" s="642"/>
      <c r="DI11" s="642"/>
      <c r="DJ11" s="642"/>
      <c r="DK11" s="642"/>
      <c r="DL11" s="642"/>
      <c r="DM11" s="642"/>
      <c r="DN11" s="642"/>
      <c r="DO11" s="642"/>
      <c r="DP11" s="643"/>
      <c r="DQ11" s="650">
        <v>560589</v>
      </c>
      <c r="DR11" s="642"/>
      <c r="DS11" s="642"/>
      <c r="DT11" s="642"/>
      <c r="DU11" s="642"/>
      <c r="DV11" s="642"/>
      <c r="DW11" s="642"/>
      <c r="DX11" s="642"/>
      <c r="DY11" s="642"/>
      <c r="DZ11" s="642"/>
      <c r="EA11" s="642"/>
      <c r="EB11" s="642"/>
      <c r="EC11" s="651"/>
    </row>
    <row r="12" spans="2:143" ht="11.25" customHeight="1" x14ac:dyDescent="0.15">
      <c r="B12" s="638" t="s">
        <v>247</v>
      </c>
      <c r="C12" s="639"/>
      <c r="D12" s="639"/>
      <c r="E12" s="639"/>
      <c r="F12" s="639"/>
      <c r="G12" s="639"/>
      <c r="H12" s="639"/>
      <c r="I12" s="639"/>
      <c r="J12" s="639"/>
      <c r="K12" s="639"/>
      <c r="L12" s="639"/>
      <c r="M12" s="639"/>
      <c r="N12" s="639"/>
      <c r="O12" s="639"/>
      <c r="P12" s="639"/>
      <c r="Q12" s="640"/>
      <c r="R12" s="641">
        <v>777169</v>
      </c>
      <c r="S12" s="642"/>
      <c r="T12" s="642"/>
      <c r="U12" s="642"/>
      <c r="V12" s="642"/>
      <c r="W12" s="642"/>
      <c r="X12" s="642"/>
      <c r="Y12" s="643"/>
      <c r="Z12" s="644">
        <v>3.6</v>
      </c>
      <c r="AA12" s="644"/>
      <c r="AB12" s="644"/>
      <c r="AC12" s="644"/>
      <c r="AD12" s="645">
        <v>777169</v>
      </c>
      <c r="AE12" s="645"/>
      <c r="AF12" s="645"/>
      <c r="AG12" s="645"/>
      <c r="AH12" s="645"/>
      <c r="AI12" s="645"/>
      <c r="AJ12" s="645"/>
      <c r="AK12" s="645"/>
      <c r="AL12" s="646">
        <v>6.3</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2169019</v>
      </c>
      <c r="BH12" s="642"/>
      <c r="BI12" s="642"/>
      <c r="BJ12" s="642"/>
      <c r="BK12" s="642"/>
      <c r="BL12" s="642"/>
      <c r="BM12" s="642"/>
      <c r="BN12" s="643"/>
      <c r="BO12" s="644">
        <v>47</v>
      </c>
      <c r="BP12" s="644"/>
      <c r="BQ12" s="644"/>
      <c r="BR12" s="644"/>
      <c r="BS12" s="650" t="s">
        <v>236</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604671</v>
      </c>
      <c r="CS12" s="642"/>
      <c r="CT12" s="642"/>
      <c r="CU12" s="642"/>
      <c r="CV12" s="642"/>
      <c r="CW12" s="642"/>
      <c r="CX12" s="642"/>
      <c r="CY12" s="643"/>
      <c r="CZ12" s="644">
        <v>2.9</v>
      </c>
      <c r="DA12" s="644"/>
      <c r="DB12" s="644"/>
      <c r="DC12" s="644"/>
      <c r="DD12" s="650">
        <v>50370</v>
      </c>
      <c r="DE12" s="642"/>
      <c r="DF12" s="642"/>
      <c r="DG12" s="642"/>
      <c r="DH12" s="642"/>
      <c r="DI12" s="642"/>
      <c r="DJ12" s="642"/>
      <c r="DK12" s="642"/>
      <c r="DL12" s="642"/>
      <c r="DM12" s="642"/>
      <c r="DN12" s="642"/>
      <c r="DO12" s="642"/>
      <c r="DP12" s="643"/>
      <c r="DQ12" s="650">
        <v>214709</v>
      </c>
      <c r="DR12" s="642"/>
      <c r="DS12" s="642"/>
      <c r="DT12" s="642"/>
      <c r="DU12" s="642"/>
      <c r="DV12" s="642"/>
      <c r="DW12" s="642"/>
      <c r="DX12" s="642"/>
      <c r="DY12" s="642"/>
      <c r="DZ12" s="642"/>
      <c r="EA12" s="642"/>
      <c r="EB12" s="642"/>
      <c r="EC12" s="651"/>
    </row>
    <row r="13" spans="2:143" ht="11.25" customHeight="1" x14ac:dyDescent="0.15">
      <c r="B13" s="638" t="s">
        <v>250</v>
      </c>
      <c r="C13" s="639"/>
      <c r="D13" s="639"/>
      <c r="E13" s="639"/>
      <c r="F13" s="639"/>
      <c r="G13" s="639"/>
      <c r="H13" s="639"/>
      <c r="I13" s="639"/>
      <c r="J13" s="639"/>
      <c r="K13" s="639"/>
      <c r="L13" s="639"/>
      <c r="M13" s="639"/>
      <c r="N13" s="639"/>
      <c r="O13" s="639"/>
      <c r="P13" s="639"/>
      <c r="Q13" s="640"/>
      <c r="R13" s="641">
        <v>21359</v>
      </c>
      <c r="S13" s="642"/>
      <c r="T13" s="642"/>
      <c r="U13" s="642"/>
      <c r="V13" s="642"/>
      <c r="W13" s="642"/>
      <c r="X13" s="642"/>
      <c r="Y13" s="643"/>
      <c r="Z13" s="644">
        <v>0.1</v>
      </c>
      <c r="AA13" s="644"/>
      <c r="AB13" s="644"/>
      <c r="AC13" s="644"/>
      <c r="AD13" s="645">
        <v>21359</v>
      </c>
      <c r="AE13" s="645"/>
      <c r="AF13" s="645"/>
      <c r="AG13" s="645"/>
      <c r="AH13" s="645"/>
      <c r="AI13" s="645"/>
      <c r="AJ13" s="645"/>
      <c r="AK13" s="645"/>
      <c r="AL13" s="646">
        <v>0.2</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2061545</v>
      </c>
      <c r="BH13" s="642"/>
      <c r="BI13" s="642"/>
      <c r="BJ13" s="642"/>
      <c r="BK13" s="642"/>
      <c r="BL13" s="642"/>
      <c r="BM13" s="642"/>
      <c r="BN13" s="643"/>
      <c r="BO13" s="644">
        <v>44.7</v>
      </c>
      <c r="BP13" s="644"/>
      <c r="BQ13" s="644"/>
      <c r="BR13" s="644"/>
      <c r="BS13" s="650" t="s">
        <v>236</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2650771</v>
      </c>
      <c r="CS13" s="642"/>
      <c r="CT13" s="642"/>
      <c r="CU13" s="642"/>
      <c r="CV13" s="642"/>
      <c r="CW13" s="642"/>
      <c r="CX13" s="642"/>
      <c r="CY13" s="643"/>
      <c r="CZ13" s="644">
        <v>12.9</v>
      </c>
      <c r="DA13" s="644"/>
      <c r="DB13" s="644"/>
      <c r="DC13" s="644"/>
      <c r="DD13" s="650">
        <v>1085828</v>
      </c>
      <c r="DE13" s="642"/>
      <c r="DF13" s="642"/>
      <c r="DG13" s="642"/>
      <c r="DH13" s="642"/>
      <c r="DI13" s="642"/>
      <c r="DJ13" s="642"/>
      <c r="DK13" s="642"/>
      <c r="DL13" s="642"/>
      <c r="DM13" s="642"/>
      <c r="DN13" s="642"/>
      <c r="DO13" s="642"/>
      <c r="DP13" s="643"/>
      <c r="DQ13" s="650">
        <v>1776487</v>
      </c>
      <c r="DR13" s="642"/>
      <c r="DS13" s="642"/>
      <c r="DT13" s="642"/>
      <c r="DU13" s="642"/>
      <c r="DV13" s="642"/>
      <c r="DW13" s="642"/>
      <c r="DX13" s="642"/>
      <c r="DY13" s="642"/>
      <c r="DZ13" s="642"/>
      <c r="EA13" s="642"/>
      <c r="EB13" s="642"/>
      <c r="EC13" s="651"/>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126</v>
      </c>
      <c r="S14" s="642"/>
      <c r="T14" s="642"/>
      <c r="U14" s="642"/>
      <c r="V14" s="642"/>
      <c r="W14" s="642"/>
      <c r="X14" s="642"/>
      <c r="Y14" s="643"/>
      <c r="Z14" s="644" t="s">
        <v>236</v>
      </c>
      <c r="AA14" s="644"/>
      <c r="AB14" s="644"/>
      <c r="AC14" s="644"/>
      <c r="AD14" s="645" t="s">
        <v>126</v>
      </c>
      <c r="AE14" s="645"/>
      <c r="AF14" s="645"/>
      <c r="AG14" s="645"/>
      <c r="AH14" s="645"/>
      <c r="AI14" s="645"/>
      <c r="AJ14" s="645"/>
      <c r="AK14" s="645"/>
      <c r="AL14" s="646" t="s">
        <v>126</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153189</v>
      </c>
      <c r="BH14" s="642"/>
      <c r="BI14" s="642"/>
      <c r="BJ14" s="642"/>
      <c r="BK14" s="642"/>
      <c r="BL14" s="642"/>
      <c r="BM14" s="642"/>
      <c r="BN14" s="643"/>
      <c r="BO14" s="644">
        <v>3.3</v>
      </c>
      <c r="BP14" s="644"/>
      <c r="BQ14" s="644"/>
      <c r="BR14" s="644"/>
      <c r="BS14" s="650" t="s">
        <v>126</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816680</v>
      </c>
      <c r="CS14" s="642"/>
      <c r="CT14" s="642"/>
      <c r="CU14" s="642"/>
      <c r="CV14" s="642"/>
      <c r="CW14" s="642"/>
      <c r="CX14" s="642"/>
      <c r="CY14" s="643"/>
      <c r="CZ14" s="644">
        <v>4</v>
      </c>
      <c r="DA14" s="644"/>
      <c r="DB14" s="644"/>
      <c r="DC14" s="644"/>
      <c r="DD14" s="650">
        <v>86688</v>
      </c>
      <c r="DE14" s="642"/>
      <c r="DF14" s="642"/>
      <c r="DG14" s="642"/>
      <c r="DH14" s="642"/>
      <c r="DI14" s="642"/>
      <c r="DJ14" s="642"/>
      <c r="DK14" s="642"/>
      <c r="DL14" s="642"/>
      <c r="DM14" s="642"/>
      <c r="DN14" s="642"/>
      <c r="DO14" s="642"/>
      <c r="DP14" s="643"/>
      <c r="DQ14" s="650">
        <v>720730</v>
      </c>
      <c r="DR14" s="642"/>
      <c r="DS14" s="642"/>
      <c r="DT14" s="642"/>
      <c r="DU14" s="642"/>
      <c r="DV14" s="642"/>
      <c r="DW14" s="642"/>
      <c r="DX14" s="642"/>
      <c r="DY14" s="642"/>
      <c r="DZ14" s="642"/>
      <c r="EA14" s="642"/>
      <c r="EB14" s="642"/>
      <c r="EC14" s="651"/>
    </row>
    <row r="15" spans="2:143" ht="11.25" customHeight="1" x14ac:dyDescent="0.15">
      <c r="B15" s="638" t="s">
        <v>256</v>
      </c>
      <c r="C15" s="639"/>
      <c r="D15" s="639"/>
      <c r="E15" s="639"/>
      <c r="F15" s="639"/>
      <c r="G15" s="639"/>
      <c r="H15" s="639"/>
      <c r="I15" s="639"/>
      <c r="J15" s="639"/>
      <c r="K15" s="639"/>
      <c r="L15" s="639"/>
      <c r="M15" s="639"/>
      <c r="N15" s="639"/>
      <c r="O15" s="639"/>
      <c r="P15" s="639"/>
      <c r="Q15" s="640"/>
      <c r="R15" s="641">
        <v>57864</v>
      </c>
      <c r="S15" s="642"/>
      <c r="T15" s="642"/>
      <c r="U15" s="642"/>
      <c r="V15" s="642"/>
      <c r="W15" s="642"/>
      <c r="X15" s="642"/>
      <c r="Y15" s="643"/>
      <c r="Z15" s="644">
        <v>0.3</v>
      </c>
      <c r="AA15" s="644"/>
      <c r="AB15" s="644"/>
      <c r="AC15" s="644"/>
      <c r="AD15" s="645">
        <v>57864</v>
      </c>
      <c r="AE15" s="645"/>
      <c r="AF15" s="645"/>
      <c r="AG15" s="645"/>
      <c r="AH15" s="645"/>
      <c r="AI15" s="645"/>
      <c r="AJ15" s="645"/>
      <c r="AK15" s="645"/>
      <c r="AL15" s="646">
        <v>0.5</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252225</v>
      </c>
      <c r="BH15" s="642"/>
      <c r="BI15" s="642"/>
      <c r="BJ15" s="642"/>
      <c r="BK15" s="642"/>
      <c r="BL15" s="642"/>
      <c r="BM15" s="642"/>
      <c r="BN15" s="643"/>
      <c r="BO15" s="644">
        <v>5.5</v>
      </c>
      <c r="BP15" s="644"/>
      <c r="BQ15" s="644"/>
      <c r="BR15" s="644"/>
      <c r="BS15" s="650" t="s">
        <v>236</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2049609</v>
      </c>
      <c r="CS15" s="642"/>
      <c r="CT15" s="642"/>
      <c r="CU15" s="642"/>
      <c r="CV15" s="642"/>
      <c r="CW15" s="642"/>
      <c r="CX15" s="642"/>
      <c r="CY15" s="643"/>
      <c r="CZ15" s="644">
        <v>10</v>
      </c>
      <c r="DA15" s="644"/>
      <c r="DB15" s="644"/>
      <c r="DC15" s="644"/>
      <c r="DD15" s="650">
        <v>309848</v>
      </c>
      <c r="DE15" s="642"/>
      <c r="DF15" s="642"/>
      <c r="DG15" s="642"/>
      <c r="DH15" s="642"/>
      <c r="DI15" s="642"/>
      <c r="DJ15" s="642"/>
      <c r="DK15" s="642"/>
      <c r="DL15" s="642"/>
      <c r="DM15" s="642"/>
      <c r="DN15" s="642"/>
      <c r="DO15" s="642"/>
      <c r="DP15" s="643"/>
      <c r="DQ15" s="650">
        <v>1526134</v>
      </c>
      <c r="DR15" s="642"/>
      <c r="DS15" s="642"/>
      <c r="DT15" s="642"/>
      <c r="DU15" s="642"/>
      <c r="DV15" s="642"/>
      <c r="DW15" s="642"/>
      <c r="DX15" s="642"/>
      <c r="DY15" s="642"/>
      <c r="DZ15" s="642"/>
      <c r="EA15" s="642"/>
      <c r="EB15" s="642"/>
      <c r="EC15" s="651"/>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126</v>
      </c>
      <c r="S16" s="642"/>
      <c r="T16" s="642"/>
      <c r="U16" s="642"/>
      <c r="V16" s="642"/>
      <c r="W16" s="642"/>
      <c r="X16" s="642"/>
      <c r="Y16" s="643"/>
      <c r="Z16" s="644" t="s">
        <v>236</v>
      </c>
      <c r="AA16" s="644"/>
      <c r="AB16" s="644"/>
      <c r="AC16" s="644"/>
      <c r="AD16" s="645" t="s">
        <v>126</v>
      </c>
      <c r="AE16" s="645"/>
      <c r="AF16" s="645"/>
      <c r="AG16" s="645"/>
      <c r="AH16" s="645"/>
      <c r="AI16" s="645"/>
      <c r="AJ16" s="645"/>
      <c r="AK16" s="645"/>
      <c r="AL16" s="646" t="s">
        <v>236</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v>831</v>
      </c>
      <c r="BH16" s="642"/>
      <c r="BI16" s="642"/>
      <c r="BJ16" s="642"/>
      <c r="BK16" s="642"/>
      <c r="BL16" s="642"/>
      <c r="BM16" s="642"/>
      <c r="BN16" s="643"/>
      <c r="BO16" s="644">
        <v>0</v>
      </c>
      <c r="BP16" s="644"/>
      <c r="BQ16" s="644"/>
      <c r="BR16" s="644"/>
      <c r="BS16" s="650" t="s">
        <v>236</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t="s">
        <v>236</v>
      </c>
      <c r="CS16" s="642"/>
      <c r="CT16" s="642"/>
      <c r="CU16" s="642"/>
      <c r="CV16" s="642"/>
      <c r="CW16" s="642"/>
      <c r="CX16" s="642"/>
      <c r="CY16" s="643"/>
      <c r="CZ16" s="644" t="s">
        <v>236</v>
      </c>
      <c r="DA16" s="644"/>
      <c r="DB16" s="644"/>
      <c r="DC16" s="644"/>
      <c r="DD16" s="650" t="s">
        <v>126</v>
      </c>
      <c r="DE16" s="642"/>
      <c r="DF16" s="642"/>
      <c r="DG16" s="642"/>
      <c r="DH16" s="642"/>
      <c r="DI16" s="642"/>
      <c r="DJ16" s="642"/>
      <c r="DK16" s="642"/>
      <c r="DL16" s="642"/>
      <c r="DM16" s="642"/>
      <c r="DN16" s="642"/>
      <c r="DO16" s="642"/>
      <c r="DP16" s="643"/>
      <c r="DQ16" s="650" t="s">
        <v>236</v>
      </c>
      <c r="DR16" s="642"/>
      <c r="DS16" s="642"/>
      <c r="DT16" s="642"/>
      <c r="DU16" s="642"/>
      <c r="DV16" s="642"/>
      <c r="DW16" s="642"/>
      <c r="DX16" s="642"/>
      <c r="DY16" s="642"/>
      <c r="DZ16" s="642"/>
      <c r="EA16" s="642"/>
      <c r="EB16" s="642"/>
      <c r="EC16" s="651"/>
    </row>
    <row r="17" spans="2:133" ht="11.25" customHeight="1" x14ac:dyDescent="0.15">
      <c r="B17" s="638" t="s">
        <v>262</v>
      </c>
      <c r="C17" s="639"/>
      <c r="D17" s="639"/>
      <c r="E17" s="639"/>
      <c r="F17" s="639"/>
      <c r="G17" s="639"/>
      <c r="H17" s="639"/>
      <c r="I17" s="639"/>
      <c r="J17" s="639"/>
      <c r="K17" s="639"/>
      <c r="L17" s="639"/>
      <c r="M17" s="639"/>
      <c r="N17" s="639"/>
      <c r="O17" s="639"/>
      <c r="P17" s="639"/>
      <c r="Q17" s="640"/>
      <c r="R17" s="641">
        <v>26043</v>
      </c>
      <c r="S17" s="642"/>
      <c r="T17" s="642"/>
      <c r="U17" s="642"/>
      <c r="V17" s="642"/>
      <c r="W17" s="642"/>
      <c r="X17" s="642"/>
      <c r="Y17" s="643"/>
      <c r="Z17" s="644">
        <v>0.1</v>
      </c>
      <c r="AA17" s="644"/>
      <c r="AB17" s="644"/>
      <c r="AC17" s="644"/>
      <c r="AD17" s="645">
        <v>26043</v>
      </c>
      <c r="AE17" s="645"/>
      <c r="AF17" s="645"/>
      <c r="AG17" s="645"/>
      <c r="AH17" s="645"/>
      <c r="AI17" s="645"/>
      <c r="AJ17" s="645"/>
      <c r="AK17" s="645"/>
      <c r="AL17" s="646">
        <v>0.2</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126</v>
      </c>
      <c r="BH17" s="642"/>
      <c r="BI17" s="642"/>
      <c r="BJ17" s="642"/>
      <c r="BK17" s="642"/>
      <c r="BL17" s="642"/>
      <c r="BM17" s="642"/>
      <c r="BN17" s="643"/>
      <c r="BO17" s="644" t="s">
        <v>126</v>
      </c>
      <c r="BP17" s="644"/>
      <c r="BQ17" s="644"/>
      <c r="BR17" s="644"/>
      <c r="BS17" s="650" t="s">
        <v>236</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2281303</v>
      </c>
      <c r="CS17" s="642"/>
      <c r="CT17" s="642"/>
      <c r="CU17" s="642"/>
      <c r="CV17" s="642"/>
      <c r="CW17" s="642"/>
      <c r="CX17" s="642"/>
      <c r="CY17" s="643"/>
      <c r="CZ17" s="644">
        <v>11.1</v>
      </c>
      <c r="DA17" s="644"/>
      <c r="DB17" s="644"/>
      <c r="DC17" s="644"/>
      <c r="DD17" s="650" t="s">
        <v>236</v>
      </c>
      <c r="DE17" s="642"/>
      <c r="DF17" s="642"/>
      <c r="DG17" s="642"/>
      <c r="DH17" s="642"/>
      <c r="DI17" s="642"/>
      <c r="DJ17" s="642"/>
      <c r="DK17" s="642"/>
      <c r="DL17" s="642"/>
      <c r="DM17" s="642"/>
      <c r="DN17" s="642"/>
      <c r="DO17" s="642"/>
      <c r="DP17" s="643"/>
      <c r="DQ17" s="650">
        <v>2201303</v>
      </c>
      <c r="DR17" s="642"/>
      <c r="DS17" s="642"/>
      <c r="DT17" s="642"/>
      <c r="DU17" s="642"/>
      <c r="DV17" s="642"/>
      <c r="DW17" s="642"/>
      <c r="DX17" s="642"/>
      <c r="DY17" s="642"/>
      <c r="DZ17" s="642"/>
      <c r="EA17" s="642"/>
      <c r="EB17" s="642"/>
      <c r="EC17" s="651"/>
    </row>
    <row r="18" spans="2:133" ht="11.25" customHeight="1" x14ac:dyDescent="0.15">
      <c r="B18" s="638" t="s">
        <v>265</v>
      </c>
      <c r="C18" s="639"/>
      <c r="D18" s="639"/>
      <c r="E18" s="639"/>
      <c r="F18" s="639"/>
      <c r="G18" s="639"/>
      <c r="H18" s="639"/>
      <c r="I18" s="639"/>
      <c r="J18" s="639"/>
      <c r="K18" s="639"/>
      <c r="L18" s="639"/>
      <c r="M18" s="639"/>
      <c r="N18" s="639"/>
      <c r="O18" s="639"/>
      <c r="P18" s="639"/>
      <c r="Q18" s="640"/>
      <c r="R18" s="641">
        <v>7263686</v>
      </c>
      <c r="S18" s="642"/>
      <c r="T18" s="642"/>
      <c r="U18" s="642"/>
      <c r="V18" s="642"/>
      <c r="W18" s="642"/>
      <c r="X18" s="642"/>
      <c r="Y18" s="643"/>
      <c r="Z18" s="644">
        <v>33.4</v>
      </c>
      <c r="AA18" s="644"/>
      <c r="AB18" s="644"/>
      <c r="AC18" s="644"/>
      <c r="AD18" s="645">
        <v>6513989</v>
      </c>
      <c r="AE18" s="645"/>
      <c r="AF18" s="645"/>
      <c r="AG18" s="645"/>
      <c r="AH18" s="645"/>
      <c r="AI18" s="645"/>
      <c r="AJ18" s="645"/>
      <c r="AK18" s="645"/>
      <c r="AL18" s="646">
        <v>53</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236</v>
      </c>
      <c r="BH18" s="642"/>
      <c r="BI18" s="642"/>
      <c r="BJ18" s="642"/>
      <c r="BK18" s="642"/>
      <c r="BL18" s="642"/>
      <c r="BM18" s="642"/>
      <c r="BN18" s="643"/>
      <c r="BO18" s="644" t="s">
        <v>236</v>
      </c>
      <c r="BP18" s="644"/>
      <c r="BQ18" s="644"/>
      <c r="BR18" s="644"/>
      <c r="BS18" s="650" t="s">
        <v>126</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236</v>
      </c>
      <c r="CS18" s="642"/>
      <c r="CT18" s="642"/>
      <c r="CU18" s="642"/>
      <c r="CV18" s="642"/>
      <c r="CW18" s="642"/>
      <c r="CX18" s="642"/>
      <c r="CY18" s="643"/>
      <c r="CZ18" s="644" t="s">
        <v>126</v>
      </c>
      <c r="DA18" s="644"/>
      <c r="DB18" s="644"/>
      <c r="DC18" s="644"/>
      <c r="DD18" s="650" t="s">
        <v>236</v>
      </c>
      <c r="DE18" s="642"/>
      <c r="DF18" s="642"/>
      <c r="DG18" s="642"/>
      <c r="DH18" s="642"/>
      <c r="DI18" s="642"/>
      <c r="DJ18" s="642"/>
      <c r="DK18" s="642"/>
      <c r="DL18" s="642"/>
      <c r="DM18" s="642"/>
      <c r="DN18" s="642"/>
      <c r="DO18" s="642"/>
      <c r="DP18" s="643"/>
      <c r="DQ18" s="650" t="s">
        <v>126</v>
      </c>
      <c r="DR18" s="642"/>
      <c r="DS18" s="642"/>
      <c r="DT18" s="642"/>
      <c r="DU18" s="642"/>
      <c r="DV18" s="642"/>
      <c r="DW18" s="642"/>
      <c r="DX18" s="642"/>
      <c r="DY18" s="642"/>
      <c r="DZ18" s="642"/>
      <c r="EA18" s="642"/>
      <c r="EB18" s="642"/>
      <c r="EC18" s="651"/>
    </row>
    <row r="19" spans="2:133" ht="11.25" customHeight="1" x14ac:dyDescent="0.15">
      <c r="B19" s="638" t="s">
        <v>268</v>
      </c>
      <c r="C19" s="639"/>
      <c r="D19" s="639"/>
      <c r="E19" s="639"/>
      <c r="F19" s="639"/>
      <c r="G19" s="639"/>
      <c r="H19" s="639"/>
      <c r="I19" s="639"/>
      <c r="J19" s="639"/>
      <c r="K19" s="639"/>
      <c r="L19" s="639"/>
      <c r="M19" s="639"/>
      <c r="N19" s="639"/>
      <c r="O19" s="639"/>
      <c r="P19" s="639"/>
      <c r="Q19" s="640"/>
      <c r="R19" s="641">
        <v>6513989</v>
      </c>
      <c r="S19" s="642"/>
      <c r="T19" s="642"/>
      <c r="U19" s="642"/>
      <c r="V19" s="642"/>
      <c r="W19" s="642"/>
      <c r="X19" s="642"/>
      <c r="Y19" s="643"/>
      <c r="Z19" s="644">
        <v>29.9</v>
      </c>
      <c r="AA19" s="644"/>
      <c r="AB19" s="644"/>
      <c r="AC19" s="644"/>
      <c r="AD19" s="645">
        <v>6513989</v>
      </c>
      <c r="AE19" s="645"/>
      <c r="AF19" s="645"/>
      <c r="AG19" s="645"/>
      <c r="AH19" s="645"/>
      <c r="AI19" s="645"/>
      <c r="AJ19" s="645"/>
      <c r="AK19" s="645"/>
      <c r="AL19" s="646">
        <v>53</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v>15553</v>
      </c>
      <c r="BH19" s="642"/>
      <c r="BI19" s="642"/>
      <c r="BJ19" s="642"/>
      <c r="BK19" s="642"/>
      <c r="BL19" s="642"/>
      <c r="BM19" s="642"/>
      <c r="BN19" s="643"/>
      <c r="BO19" s="644">
        <v>0.3</v>
      </c>
      <c r="BP19" s="644"/>
      <c r="BQ19" s="644"/>
      <c r="BR19" s="644"/>
      <c r="BS19" s="650" t="s">
        <v>236</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126</v>
      </c>
      <c r="CS19" s="642"/>
      <c r="CT19" s="642"/>
      <c r="CU19" s="642"/>
      <c r="CV19" s="642"/>
      <c r="CW19" s="642"/>
      <c r="CX19" s="642"/>
      <c r="CY19" s="643"/>
      <c r="CZ19" s="644" t="s">
        <v>126</v>
      </c>
      <c r="DA19" s="644"/>
      <c r="DB19" s="644"/>
      <c r="DC19" s="644"/>
      <c r="DD19" s="650" t="s">
        <v>236</v>
      </c>
      <c r="DE19" s="642"/>
      <c r="DF19" s="642"/>
      <c r="DG19" s="642"/>
      <c r="DH19" s="642"/>
      <c r="DI19" s="642"/>
      <c r="DJ19" s="642"/>
      <c r="DK19" s="642"/>
      <c r="DL19" s="642"/>
      <c r="DM19" s="642"/>
      <c r="DN19" s="642"/>
      <c r="DO19" s="642"/>
      <c r="DP19" s="643"/>
      <c r="DQ19" s="650" t="s">
        <v>126</v>
      </c>
      <c r="DR19" s="642"/>
      <c r="DS19" s="642"/>
      <c r="DT19" s="642"/>
      <c r="DU19" s="642"/>
      <c r="DV19" s="642"/>
      <c r="DW19" s="642"/>
      <c r="DX19" s="642"/>
      <c r="DY19" s="642"/>
      <c r="DZ19" s="642"/>
      <c r="EA19" s="642"/>
      <c r="EB19" s="642"/>
      <c r="EC19" s="651"/>
    </row>
    <row r="20" spans="2:133" ht="11.25" customHeight="1" x14ac:dyDescent="0.15">
      <c r="B20" s="638" t="s">
        <v>271</v>
      </c>
      <c r="C20" s="639"/>
      <c r="D20" s="639"/>
      <c r="E20" s="639"/>
      <c r="F20" s="639"/>
      <c r="G20" s="639"/>
      <c r="H20" s="639"/>
      <c r="I20" s="639"/>
      <c r="J20" s="639"/>
      <c r="K20" s="639"/>
      <c r="L20" s="639"/>
      <c r="M20" s="639"/>
      <c r="N20" s="639"/>
      <c r="O20" s="639"/>
      <c r="P20" s="639"/>
      <c r="Q20" s="640"/>
      <c r="R20" s="641">
        <v>749697</v>
      </c>
      <c r="S20" s="642"/>
      <c r="T20" s="642"/>
      <c r="U20" s="642"/>
      <c r="V20" s="642"/>
      <c r="W20" s="642"/>
      <c r="X20" s="642"/>
      <c r="Y20" s="643"/>
      <c r="Z20" s="644">
        <v>3.4</v>
      </c>
      <c r="AA20" s="644"/>
      <c r="AB20" s="644"/>
      <c r="AC20" s="644"/>
      <c r="AD20" s="645" t="s">
        <v>236</v>
      </c>
      <c r="AE20" s="645"/>
      <c r="AF20" s="645"/>
      <c r="AG20" s="645"/>
      <c r="AH20" s="645"/>
      <c r="AI20" s="645"/>
      <c r="AJ20" s="645"/>
      <c r="AK20" s="645"/>
      <c r="AL20" s="646" t="s">
        <v>236</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v>15553</v>
      </c>
      <c r="BH20" s="642"/>
      <c r="BI20" s="642"/>
      <c r="BJ20" s="642"/>
      <c r="BK20" s="642"/>
      <c r="BL20" s="642"/>
      <c r="BM20" s="642"/>
      <c r="BN20" s="643"/>
      <c r="BO20" s="644">
        <v>0.3</v>
      </c>
      <c r="BP20" s="644"/>
      <c r="BQ20" s="644"/>
      <c r="BR20" s="644"/>
      <c r="BS20" s="650" t="s">
        <v>126</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20527931</v>
      </c>
      <c r="CS20" s="642"/>
      <c r="CT20" s="642"/>
      <c r="CU20" s="642"/>
      <c r="CV20" s="642"/>
      <c r="CW20" s="642"/>
      <c r="CX20" s="642"/>
      <c r="CY20" s="643"/>
      <c r="CZ20" s="644">
        <v>100</v>
      </c>
      <c r="DA20" s="644"/>
      <c r="DB20" s="644"/>
      <c r="DC20" s="644"/>
      <c r="DD20" s="650">
        <v>2954976</v>
      </c>
      <c r="DE20" s="642"/>
      <c r="DF20" s="642"/>
      <c r="DG20" s="642"/>
      <c r="DH20" s="642"/>
      <c r="DI20" s="642"/>
      <c r="DJ20" s="642"/>
      <c r="DK20" s="642"/>
      <c r="DL20" s="642"/>
      <c r="DM20" s="642"/>
      <c r="DN20" s="642"/>
      <c r="DO20" s="642"/>
      <c r="DP20" s="643"/>
      <c r="DQ20" s="650">
        <v>13745364</v>
      </c>
      <c r="DR20" s="642"/>
      <c r="DS20" s="642"/>
      <c r="DT20" s="642"/>
      <c r="DU20" s="642"/>
      <c r="DV20" s="642"/>
      <c r="DW20" s="642"/>
      <c r="DX20" s="642"/>
      <c r="DY20" s="642"/>
      <c r="DZ20" s="642"/>
      <c r="EA20" s="642"/>
      <c r="EB20" s="642"/>
      <c r="EC20" s="651"/>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126</v>
      </c>
      <c r="S21" s="642"/>
      <c r="T21" s="642"/>
      <c r="U21" s="642"/>
      <c r="V21" s="642"/>
      <c r="W21" s="642"/>
      <c r="X21" s="642"/>
      <c r="Y21" s="643"/>
      <c r="Z21" s="644" t="s">
        <v>236</v>
      </c>
      <c r="AA21" s="644"/>
      <c r="AB21" s="644"/>
      <c r="AC21" s="644"/>
      <c r="AD21" s="645" t="s">
        <v>126</v>
      </c>
      <c r="AE21" s="645"/>
      <c r="AF21" s="645"/>
      <c r="AG21" s="645"/>
      <c r="AH21" s="645"/>
      <c r="AI21" s="645"/>
      <c r="AJ21" s="645"/>
      <c r="AK21" s="645"/>
      <c r="AL21" s="646" t="s">
        <v>236</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v>15553</v>
      </c>
      <c r="BH21" s="642"/>
      <c r="BI21" s="642"/>
      <c r="BJ21" s="642"/>
      <c r="BK21" s="642"/>
      <c r="BL21" s="642"/>
      <c r="BM21" s="642"/>
      <c r="BN21" s="643"/>
      <c r="BO21" s="644">
        <v>0.3</v>
      </c>
      <c r="BP21" s="644"/>
      <c r="BQ21" s="644"/>
      <c r="BR21" s="644"/>
      <c r="BS21" s="650" t="s">
        <v>236</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276</v>
      </c>
      <c r="C22" s="639"/>
      <c r="D22" s="639"/>
      <c r="E22" s="639"/>
      <c r="F22" s="639"/>
      <c r="G22" s="639"/>
      <c r="H22" s="639"/>
      <c r="I22" s="639"/>
      <c r="J22" s="639"/>
      <c r="K22" s="639"/>
      <c r="L22" s="639"/>
      <c r="M22" s="639"/>
      <c r="N22" s="639"/>
      <c r="O22" s="639"/>
      <c r="P22" s="639"/>
      <c r="Q22" s="640"/>
      <c r="R22" s="641">
        <v>13012683</v>
      </c>
      <c r="S22" s="642"/>
      <c r="T22" s="642"/>
      <c r="U22" s="642"/>
      <c r="V22" s="642"/>
      <c r="W22" s="642"/>
      <c r="X22" s="642"/>
      <c r="Y22" s="643"/>
      <c r="Z22" s="644">
        <v>59.8</v>
      </c>
      <c r="AA22" s="644"/>
      <c r="AB22" s="644"/>
      <c r="AC22" s="644"/>
      <c r="AD22" s="645">
        <v>12262986</v>
      </c>
      <c r="AE22" s="645"/>
      <c r="AF22" s="645"/>
      <c r="AG22" s="645"/>
      <c r="AH22" s="645"/>
      <c r="AI22" s="645"/>
      <c r="AJ22" s="645"/>
      <c r="AK22" s="645"/>
      <c r="AL22" s="646">
        <v>99.7</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236</v>
      </c>
      <c r="BH22" s="642"/>
      <c r="BI22" s="642"/>
      <c r="BJ22" s="642"/>
      <c r="BK22" s="642"/>
      <c r="BL22" s="642"/>
      <c r="BM22" s="642"/>
      <c r="BN22" s="643"/>
      <c r="BO22" s="644" t="s">
        <v>126</v>
      </c>
      <c r="BP22" s="644"/>
      <c r="BQ22" s="644"/>
      <c r="BR22" s="644"/>
      <c r="BS22" s="650" t="s">
        <v>236</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279</v>
      </c>
      <c r="C23" s="639"/>
      <c r="D23" s="639"/>
      <c r="E23" s="639"/>
      <c r="F23" s="639"/>
      <c r="G23" s="639"/>
      <c r="H23" s="639"/>
      <c r="I23" s="639"/>
      <c r="J23" s="639"/>
      <c r="K23" s="639"/>
      <c r="L23" s="639"/>
      <c r="M23" s="639"/>
      <c r="N23" s="639"/>
      <c r="O23" s="639"/>
      <c r="P23" s="639"/>
      <c r="Q23" s="640"/>
      <c r="R23" s="641">
        <v>4666</v>
      </c>
      <c r="S23" s="642"/>
      <c r="T23" s="642"/>
      <c r="U23" s="642"/>
      <c r="V23" s="642"/>
      <c r="W23" s="642"/>
      <c r="X23" s="642"/>
      <c r="Y23" s="643"/>
      <c r="Z23" s="644">
        <v>0</v>
      </c>
      <c r="AA23" s="644"/>
      <c r="AB23" s="644"/>
      <c r="AC23" s="644"/>
      <c r="AD23" s="645">
        <v>4666</v>
      </c>
      <c r="AE23" s="645"/>
      <c r="AF23" s="645"/>
      <c r="AG23" s="645"/>
      <c r="AH23" s="645"/>
      <c r="AI23" s="645"/>
      <c r="AJ23" s="645"/>
      <c r="AK23" s="645"/>
      <c r="AL23" s="646">
        <v>0</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t="s">
        <v>126</v>
      </c>
      <c r="BH23" s="642"/>
      <c r="BI23" s="642"/>
      <c r="BJ23" s="642"/>
      <c r="BK23" s="642"/>
      <c r="BL23" s="642"/>
      <c r="BM23" s="642"/>
      <c r="BN23" s="643"/>
      <c r="BO23" s="644" t="s">
        <v>126</v>
      </c>
      <c r="BP23" s="644"/>
      <c r="BQ23" s="644"/>
      <c r="BR23" s="644"/>
      <c r="BS23" s="650" t="s">
        <v>126</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3" t="s">
        <v>284</v>
      </c>
      <c r="DM23" s="674"/>
      <c r="DN23" s="674"/>
      <c r="DO23" s="674"/>
      <c r="DP23" s="674"/>
      <c r="DQ23" s="674"/>
      <c r="DR23" s="674"/>
      <c r="DS23" s="674"/>
      <c r="DT23" s="674"/>
      <c r="DU23" s="674"/>
      <c r="DV23" s="675"/>
      <c r="DW23" s="623" t="s">
        <v>285</v>
      </c>
      <c r="DX23" s="624"/>
      <c r="DY23" s="624"/>
      <c r="DZ23" s="624"/>
      <c r="EA23" s="624"/>
      <c r="EB23" s="624"/>
      <c r="EC23" s="625"/>
    </row>
    <row r="24" spans="2:133" ht="11.25" customHeight="1" x14ac:dyDescent="0.15">
      <c r="B24" s="638" t="s">
        <v>286</v>
      </c>
      <c r="C24" s="639"/>
      <c r="D24" s="639"/>
      <c r="E24" s="639"/>
      <c r="F24" s="639"/>
      <c r="G24" s="639"/>
      <c r="H24" s="639"/>
      <c r="I24" s="639"/>
      <c r="J24" s="639"/>
      <c r="K24" s="639"/>
      <c r="L24" s="639"/>
      <c r="M24" s="639"/>
      <c r="N24" s="639"/>
      <c r="O24" s="639"/>
      <c r="P24" s="639"/>
      <c r="Q24" s="640"/>
      <c r="R24" s="641">
        <v>71244</v>
      </c>
      <c r="S24" s="642"/>
      <c r="T24" s="642"/>
      <c r="U24" s="642"/>
      <c r="V24" s="642"/>
      <c r="W24" s="642"/>
      <c r="X24" s="642"/>
      <c r="Y24" s="643"/>
      <c r="Z24" s="644">
        <v>0.3</v>
      </c>
      <c r="AA24" s="644"/>
      <c r="AB24" s="644"/>
      <c r="AC24" s="644"/>
      <c r="AD24" s="645" t="s">
        <v>236</v>
      </c>
      <c r="AE24" s="645"/>
      <c r="AF24" s="645"/>
      <c r="AG24" s="645"/>
      <c r="AH24" s="645"/>
      <c r="AI24" s="645"/>
      <c r="AJ24" s="645"/>
      <c r="AK24" s="645"/>
      <c r="AL24" s="646" t="s">
        <v>126</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236</v>
      </c>
      <c r="BH24" s="642"/>
      <c r="BI24" s="642"/>
      <c r="BJ24" s="642"/>
      <c r="BK24" s="642"/>
      <c r="BL24" s="642"/>
      <c r="BM24" s="642"/>
      <c r="BN24" s="643"/>
      <c r="BO24" s="644" t="s">
        <v>236</v>
      </c>
      <c r="BP24" s="644"/>
      <c r="BQ24" s="644"/>
      <c r="BR24" s="644"/>
      <c r="BS24" s="650" t="s">
        <v>126</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9749269</v>
      </c>
      <c r="CS24" s="631"/>
      <c r="CT24" s="631"/>
      <c r="CU24" s="631"/>
      <c r="CV24" s="631"/>
      <c r="CW24" s="631"/>
      <c r="CX24" s="631"/>
      <c r="CY24" s="632"/>
      <c r="CZ24" s="635">
        <v>47.5</v>
      </c>
      <c r="DA24" s="636"/>
      <c r="DB24" s="636"/>
      <c r="DC24" s="655"/>
      <c r="DD24" s="676">
        <v>6770065</v>
      </c>
      <c r="DE24" s="631"/>
      <c r="DF24" s="631"/>
      <c r="DG24" s="631"/>
      <c r="DH24" s="631"/>
      <c r="DI24" s="631"/>
      <c r="DJ24" s="631"/>
      <c r="DK24" s="632"/>
      <c r="DL24" s="676">
        <v>6572786</v>
      </c>
      <c r="DM24" s="631"/>
      <c r="DN24" s="631"/>
      <c r="DO24" s="631"/>
      <c r="DP24" s="631"/>
      <c r="DQ24" s="631"/>
      <c r="DR24" s="631"/>
      <c r="DS24" s="631"/>
      <c r="DT24" s="631"/>
      <c r="DU24" s="631"/>
      <c r="DV24" s="632"/>
      <c r="DW24" s="635">
        <v>51</v>
      </c>
      <c r="DX24" s="636"/>
      <c r="DY24" s="636"/>
      <c r="DZ24" s="636"/>
      <c r="EA24" s="636"/>
      <c r="EB24" s="636"/>
      <c r="EC24" s="637"/>
    </row>
    <row r="25" spans="2:133" ht="11.25" customHeight="1" x14ac:dyDescent="0.15">
      <c r="B25" s="638" t="s">
        <v>289</v>
      </c>
      <c r="C25" s="639"/>
      <c r="D25" s="639"/>
      <c r="E25" s="639"/>
      <c r="F25" s="639"/>
      <c r="G25" s="639"/>
      <c r="H25" s="639"/>
      <c r="I25" s="639"/>
      <c r="J25" s="639"/>
      <c r="K25" s="639"/>
      <c r="L25" s="639"/>
      <c r="M25" s="639"/>
      <c r="N25" s="639"/>
      <c r="O25" s="639"/>
      <c r="P25" s="639"/>
      <c r="Q25" s="640"/>
      <c r="R25" s="641">
        <v>53666</v>
      </c>
      <c r="S25" s="642"/>
      <c r="T25" s="642"/>
      <c r="U25" s="642"/>
      <c r="V25" s="642"/>
      <c r="W25" s="642"/>
      <c r="X25" s="642"/>
      <c r="Y25" s="643"/>
      <c r="Z25" s="644">
        <v>0.2</v>
      </c>
      <c r="AA25" s="644"/>
      <c r="AB25" s="644"/>
      <c r="AC25" s="644"/>
      <c r="AD25" s="645">
        <v>13632</v>
      </c>
      <c r="AE25" s="645"/>
      <c r="AF25" s="645"/>
      <c r="AG25" s="645"/>
      <c r="AH25" s="645"/>
      <c r="AI25" s="645"/>
      <c r="AJ25" s="645"/>
      <c r="AK25" s="645"/>
      <c r="AL25" s="646">
        <v>0.1</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126</v>
      </c>
      <c r="BH25" s="642"/>
      <c r="BI25" s="642"/>
      <c r="BJ25" s="642"/>
      <c r="BK25" s="642"/>
      <c r="BL25" s="642"/>
      <c r="BM25" s="642"/>
      <c r="BN25" s="643"/>
      <c r="BO25" s="644" t="s">
        <v>126</v>
      </c>
      <c r="BP25" s="644"/>
      <c r="BQ25" s="644"/>
      <c r="BR25" s="644"/>
      <c r="BS25" s="650" t="s">
        <v>126</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3341095</v>
      </c>
      <c r="CS25" s="665"/>
      <c r="CT25" s="665"/>
      <c r="CU25" s="665"/>
      <c r="CV25" s="665"/>
      <c r="CW25" s="665"/>
      <c r="CX25" s="665"/>
      <c r="CY25" s="666"/>
      <c r="CZ25" s="646">
        <v>16.3</v>
      </c>
      <c r="DA25" s="677"/>
      <c r="DB25" s="677"/>
      <c r="DC25" s="679"/>
      <c r="DD25" s="650">
        <v>3203264</v>
      </c>
      <c r="DE25" s="665"/>
      <c r="DF25" s="665"/>
      <c r="DG25" s="665"/>
      <c r="DH25" s="665"/>
      <c r="DI25" s="665"/>
      <c r="DJ25" s="665"/>
      <c r="DK25" s="666"/>
      <c r="DL25" s="650">
        <v>3183572</v>
      </c>
      <c r="DM25" s="665"/>
      <c r="DN25" s="665"/>
      <c r="DO25" s="665"/>
      <c r="DP25" s="665"/>
      <c r="DQ25" s="665"/>
      <c r="DR25" s="665"/>
      <c r="DS25" s="665"/>
      <c r="DT25" s="665"/>
      <c r="DU25" s="665"/>
      <c r="DV25" s="666"/>
      <c r="DW25" s="646">
        <v>24.7</v>
      </c>
      <c r="DX25" s="677"/>
      <c r="DY25" s="677"/>
      <c r="DZ25" s="677"/>
      <c r="EA25" s="677"/>
      <c r="EB25" s="677"/>
      <c r="EC25" s="678"/>
    </row>
    <row r="26" spans="2:133" ht="11.25" customHeight="1" x14ac:dyDescent="0.15">
      <c r="B26" s="638" t="s">
        <v>292</v>
      </c>
      <c r="C26" s="639"/>
      <c r="D26" s="639"/>
      <c r="E26" s="639"/>
      <c r="F26" s="639"/>
      <c r="G26" s="639"/>
      <c r="H26" s="639"/>
      <c r="I26" s="639"/>
      <c r="J26" s="639"/>
      <c r="K26" s="639"/>
      <c r="L26" s="639"/>
      <c r="M26" s="639"/>
      <c r="N26" s="639"/>
      <c r="O26" s="639"/>
      <c r="P26" s="639"/>
      <c r="Q26" s="640"/>
      <c r="R26" s="641">
        <v>73017</v>
      </c>
      <c r="S26" s="642"/>
      <c r="T26" s="642"/>
      <c r="U26" s="642"/>
      <c r="V26" s="642"/>
      <c r="W26" s="642"/>
      <c r="X26" s="642"/>
      <c r="Y26" s="643"/>
      <c r="Z26" s="644">
        <v>0.3</v>
      </c>
      <c r="AA26" s="644"/>
      <c r="AB26" s="644"/>
      <c r="AC26" s="644"/>
      <c r="AD26" s="645" t="s">
        <v>236</v>
      </c>
      <c r="AE26" s="645"/>
      <c r="AF26" s="645"/>
      <c r="AG26" s="645"/>
      <c r="AH26" s="645"/>
      <c r="AI26" s="645"/>
      <c r="AJ26" s="645"/>
      <c r="AK26" s="645"/>
      <c r="AL26" s="646" t="s">
        <v>126</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126</v>
      </c>
      <c r="BH26" s="642"/>
      <c r="BI26" s="642"/>
      <c r="BJ26" s="642"/>
      <c r="BK26" s="642"/>
      <c r="BL26" s="642"/>
      <c r="BM26" s="642"/>
      <c r="BN26" s="643"/>
      <c r="BO26" s="644" t="s">
        <v>236</v>
      </c>
      <c r="BP26" s="644"/>
      <c r="BQ26" s="644"/>
      <c r="BR26" s="644"/>
      <c r="BS26" s="650" t="s">
        <v>126</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2260409</v>
      </c>
      <c r="CS26" s="642"/>
      <c r="CT26" s="642"/>
      <c r="CU26" s="642"/>
      <c r="CV26" s="642"/>
      <c r="CW26" s="642"/>
      <c r="CX26" s="642"/>
      <c r="CY26" s="643"/>
      <c r="CZ26" s="646">
        <v>11</v>
      </c>
      <c r="DA26" s="677"/>
      <c r="DB26" s="677"/>
      <c r="DC26" s="679"/>
      <c r="DD26" s="650">
        <v>2140236</v>
      </c>
      <c r="DE26" s="642"/>
      <c r="DF26" s="642"/>
      <c r="DG26" s="642"/>
      <c r="DH26" s="642"/>
      <c r="DI26" s="642"/>
      <c r="DJ26" s="642"/>
      <c r="DK26" s="643"/>
      <c r="DL26" s="650" t="s">
        <v>236</v>
      </c>
      <c r="DM26" s="642"/>
      <c r="DN26" s="642"/>
      <c r="DO26" s="642"/>
      <c r="DP26" s="642"/>
      <c r="DQ26" s="642"/>
      <c r="DR26" s="642"/>
      <c r="DS26" s="642"/>
      <c r="DT26" s="642"/>
      <c r="DU26" s="642"/>
      <c r="DV26" s="643"/>
      <c r="DW26" s="646" t="s">
        <v>126</v>
      </c>
      <c r="DX26" s="677"/>
      <c r="DY26" s="677"/>
      <c r="DZ26" s="677"/>
      <c r="EA26" s="677"/>
      <c r="EB26" s="677"/>
      <c r="EC26" s="678"/>
    </row>
    <row r="27" spans="2:133" ht="11.25" customHeight="1" x14ac:dyDescent="0.15">
      <c r="B27" s="638" t="s">
        <v>295</v>
      </c>
      <c r="C27" s="639"/>
      <c r="D27" s="639"/>
      <c r="E27" s="639"/>
      <c r="F27" s="639"/>
      <c r="G27" s="639"/>
      <c r="H27" s="639"/>
      <c r="I27" s="639"/>
      <c r="J27" s="639"/>
      <c r="K27" s="639"/>
      <c r="L27" s="639"/>
      <c r="M27" s="639"/>
      <c r="N27" s="639"/>
      <c r="O27" s="639"/>
      <c r="P27" s="639"/>
      <c r="Q27" s="640"/>
      <c r="R27" s="641">
        <v>2666976</v>
      </c>
      <c r="S27" s="642"/>
      <c r="T27" s="642"/>
      <c r="U27" s="642"/>
      <c r="V27" s="642"/>
      <c r="W27" s="642"/>
      <c r="X27" s="642"/>
      <c r="Y27" s="643"/>
      <c r="Z27" s="644">
        <v>12.3</v>
      </c>
      <c r="AA27" s="644"/>
      <c r="AB27" s="644"/>
      <c r="AC27" s="644"/>
      <c r="AD27" s="645" t="s">
        <v>236</v>
      </c>
      <c r="AE27" s="645"/>
      <c r="AF27" s="645"/>
      <c r="AG27" s="645"/>
      <c r="AH27" s="645"/>
      <c r="AI27" s="645"/>
      <c r="AJ27" s="645"/>
      <c r="AK27" s="645"/>
      <c r="AL27" s="646" t="s">
        <v>236</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4615047</v>
      </c>
      <c r="BH27" s="642"/>
      <c r="BI27" s="642"/>
      <c r="BJ27" s="642"/>
      <c r="BK27" s="642"/>
      <c r="BL27" s="642"/>
      <c r="BM27" s="642"/>
      <c r="BN27" s="643"/>
      <c r="BO27" s="644">
        <v>100</v>
      </c>
      <c r="BP27" s="644"/>
      <c r="BQ27" s="644"/>
      <c r="BR27" s="644"/>
      <c r="BS27" s="650">
        <v>70907</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4126871</v>
      </c>
      <c r="CS27" s="665"/>
      <c r="CT27" s="665"/>
      <c r="CU27" s="665"/>
      <c r="CV27" s="665"/>
      <c r="CW27" s="665"/>
      <c r="CX27" s="665"/>
      <c r="CY27" s="666"/>
      <c r="CZ27" s="646">
        <v>20.100000000000001</v>
      </c>
      <c r="DA27" s="677"/>
      <c r="DB27" s="677"/>
      <c r="DC27" s="679"/>
      <c r="DD27" s="650">
        <v>1365498</v>
      </c>
      <c r="DE27" s="665"/>
      <c r="DF27" s="665"/>
      <c r="DG27" s="665"/>
      <c r="DH27" s="665"/>
      <c r="DI27" s="665"/>
      <c r="DJ27" s="665"/>
      <c r="DK27" s="666"/>
      <c r="DL27" s="650">
        <v>1188311</v>
      </c>
      <c r="DM27" s="665"/>
      <c r="DN27" s="665"/>
      <c r="DO27" s="665"/>
      <c r="DP27" s="665"/>
      <c r="DQ27" s="665"/>
      <c r="DR27" s="665"/>
      <c r="DS27" s="665"/>
      <c r="DT27" s="665"/>
      <c r="DU27" s="665"/>
      <c r="DV27" s="666"/>
      <c r="DW27" s="646">
        <v>9.1999999999999993</v>
      </c>
      <c r="DX27" s="677"/>
      <c r="DY27" s="677"/>
      <c r="DZ27" s="677"/>
      <c r="EA27" s="677"/>
      <c r="EB27" s="677"/>
      <c r="EC27" s="678"/>
    </row>
    <row r="28" spans="2:133" ht="11.25" customHeight="1" x14ac:dyDescent="0.15">
      <c r="B28" s="683" t="s">
        <v>298</v>
      </c>
      <c r="C28" s="684"/>
      <c r="D28" s="684"/>
      <c r="E28" s="684"/>
      <c r="F28" s="684"/>
      <c r="G28" s="684"/>
      <c r="H28" s="684"/>
      <c r="I28" s="684"/>
      <c r="J28" s="684"/>
      <c r="K28" s="684"/>
      <c r="L28" s="684"/>
      <c r="M28" s="684"/>
      <c r="N28" s="684"/>
      <c r="O28" s="684"/>
      <c r="P28" s="684"/>
      <c r="Q28" s="685"/>
      <c r="R28" s="641">
        <v>1859</v>
      </c>
      <c r="S28" s="642"/>
      <c r="T28" s="642"/>
      <c r="U28" s="642"/>
      <c r="V28" s="642"/>
      <c r="W28" s="642"/>
      <c r="X28" s="642"/>
      <c r="Y28" s="643"/>
      <c r="Z28" s="644">
        <v>0</v>
      </c>
      <c r="AA28" s="644"/>
      <c r="AB28" s="644"/>
      <c r="AC28" s="644"/>
      <c r="AD28" s="645">
        <v>1859</v>
      </c>
      <c r="AE28" s="645"/>
      <c r="AF28" s="645"/>
      <c r="AG28" s="645"/>
      <c r="AH28" s="645"/>
      <c r="AI28" s="645"/>
      <c r="AJ28" s="645"/>
      <c r="AK28" s="645"/>
      <c r="AL28" s="646">
        <v>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2281303</v>
      </c>
      <c r="CS28" s="642"/>
      <c r="CT28" s="642"/>
      <c r="CU28" s="642"/>
      <c r="CV28" s="642"/>
      <c r="CW28" s="642"/>
      <c r="CX28" s="642"/>
      <c r="CY28" s="643"/>
      <c r="CZ28" s="646">
        <v>11.1</v>
      </c>
      <c r="DA28" s="677"/>
      <c r="DB28" s="677"/>
      <c r="DC28" s="679"/>
      <c r="DD28" s="650">
        <v>2201303</v>
      </c>
      <c r="DE28" s="642"/>
      <c r="DF28" s="642"/>
      <c r="DG28" s="642"/>
      <c r="DH28" s="642"/>
      <c r="DI28" s="642"/>
      <c r="DJ28" s="642"/>
      <c r="DK28" s="643"/>
      <c r="DL28" s="650">
        <v>2200903</v>
      </c>
      <c r="DM28" s="642"/>
      <c r="DN28" s="642"/>
      <c r="DO28" s="642"/>
      <c r="DP28" s="642"/>
      <c r="DQ28" s="642"/>
      <c r="DR28" s="642"/>
      <c r="DS28" s="642"/>
      <c r="DT28" s="642"/>
      <c r="DU28" s="642"/>
      <c r="DV28" s="643"/>
      <c r="DW28" s="646">
        <v>17.100000000000001</v>
      </c>
      <c r="DX28" s="677"/>
      <c r="DY28" s="677"/>
      <c r="DZ28" s="677"/>
      <c r="EA28" s="677"/>
      <c r="EB28" s="677"/>
      <c r="EC28" s="678"/>
    </row>
    <row r="29" spans="2:133" ht="11.25" customHeight="1" x14ac:dyDescent="0.15">
      <c r="B29" s="638" t="s">
        <v>300</v>
      </c>
      <c r="C29" s="639"/>
      <c r="D29" s="639"/>
      <c r="E29" s="639"/>
      <c r="F29" s="639"/>
      <c r="G29" s="639"/>
      <c r="H29" s="639"/>
      <c r="I29" s="639"/>
      <c r="J29" s="639"/>
      <c r="K29" s="639"/>
      <c r="L29" s="639"/>
      <c r="M29" s="639"/>
      <c r="N29" s="639"/>
      <c r="O29" s="639"/>
      <c r="P29" s="639"/>
      <c r="Q29" s="640"/>
      <c r="R29" s="641">
        <v>1489837</v>
      </c>
      <c r="S29" s="642"/>
      <c r="T29" s="642"/>
      <c r="U29" s="642"/>
      <c r="V29" s="642"/>
      <c r="W29" s="642"/>
      <c r="X29" s="642"/>
      <c r="Y29" s="643"/>
      <c r="Z29" s="644">
        <v>6.8</v>
      </c>
      <c r="AA29" s="644"/>
      <c r="AB29" s="644"/>
      <c r="AC29" s="644"/>
      <c r="AD29" s="645" t="s">
        <v>126</v>
      </c>
      <c r="AE29" s="645"/>
      <c r="AF29" s="645"/>
      <c r="AG29" s="645"/>
      <c r="AH29" s="645"/>
      <c r="AI29" s="645"/>
      <c r="AJ29" s="645"/>
      <c r="AK29" s="645"/>
      <c r="AL29" s="646" t="s">
        <v>126</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69</v>
      </c>
      <c r="CG29" s="657"/>
      <c r="CH29" s="657"/>
      <c r="CI29" s="657"/>
      <c r="CJ29" s="657"/>
      <c r="CK29" s="657"/>
      <c r="CL29" s="657"/>
      <c r="CM29" s="657"/>
      <c r="CN29" s="657"/>
      <c r="CO29" s="657"/>
      <c r="CP29" s="657"/>
      <c r="CQ29" s="658"/>
      <c r="CR29" s="641">
        <v>2281301</v>
      </c>
      <c r="CS29" s="665"/>
      <c r="CT29" s="665"/>
      <c r="CU29" s="665"/>
      <c r="CV29" s="665"/>
      <c r="CW29" s="665"/>
      <c r="CX29" s="665"/>
      <c r="CY29" s="666"/>
      <c r="CZ29" s="646">
        <v>11.1</v>
      </c>
      <c r="DA29" s="677"/>
      <c r="DB29" s="677"/>
      <c r="DC29" s="679"/>
      <c r="DD29" s="650">
        <v>2201301</v>
      </c>
      <c r="DE29" s="665"/>
      <c r="DF29" s="665"/>
      <c r="DG29" s="665"/>
      <c r="DH29" s="665"/>
      <c r="DI29" s="665"/>
      <c r="DJ29" s="665"/>
      <c r="DK29" s="666"/>
      <c r="DL29" s="650">
        <v>2200901</v>
      </c>
      <c r="DM29" s="665"/>
      <c r="DN29" s="665"/>
      <c r="DO29" s="665"/>
      <c r="DP29" s="665"/>
      <c r="DQ29" s="665"/>
      <c r="DR29" s="665"/>
      <c r="DS29" s="665"/>
      <c r="DT29" s="665"/>
      <c r="DU29" s="665"/>
      <c r="DV29" s="666"/>
      <c r="DW29" s="646">
        <v>17.100000000000001</v>
      </c>
      <c r="DX29" s="677"/>
      <c r="DY29" s="677"/>
      <c r="DZ29" s="677"/>
      <c r="EA29" s="677"/>
      <c r="EB29" s="677"/>
      <c r="EC29" s="678"/>
    </row>
    <row r="30" spans="2:133" ht="11.25" customHeight="1" x14ac:dyDescent="0.15">
      <c r="B30" s="638" t="s">
        <v>304</v>
      </c>
      <c r="C30" s="639"/>
      <c r="D30" s="639"/>
      <c r="E30" s="639"/>
      <c r="F30" s="639"/>
      <c r="G30" s="639"/>
      <c r="H30" s="639"/>
      <c r="I30" s="639"/>
      <c r="J30" s="639"/>
      <c r="K30" s="639"/>
      <c r="L30" s="639"/>
      <c r="M30" s="639"/>
      <c r="N30" s="639"/>
      <c r="O30" s="639"/>
      <c r="P30" s="639"/>
      <c r="Q30" s="640"/>
      <c r="R30" s="641">
        <v>51849</v>
      </c>
      <c r="S30" s="642"/>
      <c r="T30" s="642"/>
      <c r="U30" s="642"/>
      <c r="V30" s="642"/>
      <c r="W30" s="642"/>
      <c r="X30" s="642"/>
      <c r="Y30" s="643"/>
      <c r="Z30" s="644">
        <v>0.2</v>
      </c>
      <c r="AA30" s="644"/>
      <c r="AB30" s="644"/>
      <c r="AC30" s="644"/>
      <c r="AD30" s="645">
        <v>13037</v>
      </c>
      <c r="AE30" s="645"/>
      <c r="AF30" s="645"/>
      <c r="AG30" s="645"/>
      <c r="AH30" s="645"/>
      <c r="AI30" s="645"/>
      <c r="AJ30" s="645"/>
      <c r="AK30" s="645"/>
      <c r="AL30" s="646">
        <v>0.1</v>
      </c>
      <c r="AM30" s="647"/>
      <c r="AN30" s="647"/>
      <c r="AO30" s="648"/>
      <c r="AP30" s="689" t="s">
        <v>305</v>
      </c>
      <c r="AQ30" s="690"/>
      <c r="AR30" s="690"/>
      <c r="AS30" s="690"/>
      <c r="AT30" s="695" t="s">
        <v>306</v>
      </c>
      <c r="AU30" s="230"/>
      <c r="AV30" s="230"/>
      <c r="AW30" s="230"/>
      <c r="AX30" s="627" t="s">
        <v>184</v>
      </c>
      <c r="AY30" s="628"/>
      <c r="AZ30" s="628"/>
      <c r="BA30" s="628"/>
      <c r="BB30" s="628"/>
      <c r="BC30" s="628"/>
      <c r="BD30" s="628"/>
      <c r="BE30" s="628"/>
      <c r="BF30" s="629"/>
      <c r="BG30" s="701">
        <v>98.8</v>
      </c>
      <c r="BH30" s="702"/>
      <c r="BI30" s="702"/>
      <c r="BJ30" s="702"/>
      <c r="BK30" s="702"/>
      <c r="BL30" s="702"/>
      <c r="BM30" s="636">
        <v>94.7</v>
      </c>
      <c r="BN30" s="702"/>
      <c r="BO30" s="702"/>
      <c r="BP30" s="702"/>
      <c r="BQ30" s="703"/>
      <c r="BR30" s="701">
        <v>98.8</v>
      </c>
      <c r="BS30" s="702"/>
      <c r="BT30" s="702"/>
      <c r="BU30" s="702"/>
      <c r="BV30" s="702"/>
      <c r="BW30" s="702"/>
      <c r="BX30" s="636">
        <v>94.7</v>
      </c>
      <c r="BY30" s="702"/>
      <c r="BZ30" s="702"/>
      <c r="CA30" s="702"/>
      <c r="CB30" s="703"/>
      <c r="CD30" s="706"/>
      <c r="CE30" s="707"/>
      <c r="CF30" s="656" t="s">
        <v>307</v>
      </c>
      <c r="CG30" s="657"/>
      <c r="CH30" s="657"/>
      <c r="CI30" s="657"/>
      <c r="CJ30" s="657"/>
      <c r="CK30" s="657"/>
      <c r="CL30" s="657"/>
      <c r="CM30" s="657"/>
      <c r="CN30" s="657"/>
      <c r="CO30" s="657"/>
      <c r="CP30" s="657"/>
      <c r="CQ30" s="658"/>
      <c r="CR30" s="641">
        <v>2100713</v>
      </c>
      <c r="CS30" s="642"/>
      <c r="CT30" s="642"/>
      <c r="CU30" s="642"/>
      <c r="CV30" s="642"/>
      <c r="CW30" s="642"/>
      <c r="CX30" s="642"/>
      <c r="CY30" s="643"/>
      <c r="CZ30" s="646">
        <v>10.199999999999999</v>
      </c>
      <c r="DA30" s="677"/>
      <c r="DB30" s="677"/>
      <c r="DC30" s="679"/>
      <c r="DD30" s="650">
        <v>2020713</v>
      </c>
      <c r="DE30" s="642"/>
      <c r="DF30" s="642"/>
      <c r="DG30" s="642"/>
      <c r="DH30" s="642"/>
      <c r="DI30" s="642"/>
      <c r="DJ30" s="642"/>
      <c r="DK30" s="643"/>
      <c r="DL30" s="650">
        <v>2020313</v>
      </c>
      <c r="DM30" s="642"/>
      <c r="DN30" s="642"/>
      <c r="DO30" s="642"/>
      <c r="DP30" s="642"/>
      <c r="DQ30" s="642"/>
      <c r="DR30" s="642"/>
      <c r="DS30" s="642"/>
      <c r="DT30" s="642"/>
      <c r="DU30" s="642"/>
      <c r="DV30" s="643"/>
      <c r="DW30" s="646">
        <v>15.7</v>
      </c>
      <c r="DX30" s="677"/>
      <c r="DY30" s="677"/>
      <c r="DZ30" s="677"/>
      <c r="EA30" s="677"/>
      <c r="EB30" s="677"/>
      <c r="EC30" s="678"/>
    </row>
    <row r="31" spans="2:133" ht="11.25" customHeight="1" x14ac:dyDescent="0.15">
      <c r="B31" s="638" t="s">
        <v>308</v>
      </c>
      <c r="C31" s="639"/>
      <c r="D31" s="639"/>
      <c r="E31" s="639"/>
      <c r="F31" s="639"/>
      <c r="G31" s="639"/>
      <c r="H31" s="639"/>
      <c r="I31" s="639"/>
      <c r="J31" s="639"/>
      <c r="K31" s="639"/>
      <c r="L31" s="639"/>
      <c r="M31" s="639"/>
      <c r="N31" s="639"/>
      <c r="O31" s="639"/>
      <c r="P31" s="639"/>
      <c r="Q31" s="640"/>
      <c r="R31" s="641">
        <v>194320</v>
      </c>
      <c r="S31" s="642"/>
      <c r="T31" s="642"/>
      <c r="U31" s="642"/>
      <c r="V31" s="642"/>
      <c r="W31" s="642"/>
      <c r="X31" s="642"/>
      <c r="Y31" s="643"/>
      <c r="Z31" s="644">
        <v>0.9</v>
      </c>
      <c r="AA31" s="644"/>
      <c r="AB31" s="644"/>
      <c r="AC31" s="644"/>
      <c r="AD31" s="645" t="s">
        <v>126</v>
      </c>
      <c r="AE31" s="645"/>
      <c r="AF31" s="645"/>
      <c r="AG31" s="645"/>
      <c r="AH31" s="645"/>
      <c r="AI31" s="645"/>
      <c r="AJ31" s="645"/>
      <c r="AK31" s="645"/>
      <c r="AL31" s="646" t="s">
        <v>126</v>
      </c>
      <c r="AM31" s="647"/>
      <c r="AN31" s="647"/>
      <c r="AO31" s="648"/>
      <c r="AP31" s="691"/>
      <c r="AQ31" s="692"/>
      <c r="AR31" s="692"/>
      <c r="AS31" s="692"/>
      <c r="AT31" s="696"/>
      <c r="AU31" s="229" t="s">
        <v>309</v>
      </c>
      <c r="AV31" s="229"/>
      <c r="AW31" s="229"/>
      <c r="AX31" s="638" t="s">
        <v>310</v>
      </c>
      <c r="AY31" s="639"/>
      <c r="AZ31" s="639"/>
      <c r="BA31" s="639"/>
      <c r="BB31" s="639"/>
      <c r="BC31" s="639"/>
      <c r="BD31" s="639"/>
      <c r="BE31" s="639"/>
      <c r="BF31" s="640"/>
      <c r="BG31" s="698">
        <v>99.3</v>
      </c>
      <c r="BH31" s="665"/>
      <c r="BI31" s="665"/>
      <c r="BJ31" s="665"/>
      <c r="BK31" s="665"/>
      <c r="BL31" s="665"/>
      <c r="BM31" s="647">
        <v>97.4</v>
      </c>
      <c r="BN31" s="699"/>
      <c r="BO31" s="699"/>
      <c r="BP31" s="699"/>
      <c r="BQ31" s="700"/>
      <c r="BR31" s="698">
        <v>99.3</v>
      </c>
      <c r="BS31" s="665"/>
      <c r="BT31" s="665"/>
      <c r="BU31" s="665"/>
      <c r="BV31" s="665"/>
      <c r="BW31" s="665"/>
      <c r="BX31" s="647">
        <v>97.4</v>
      </c>
      <c r="BY31" s="699"/>
      <c r="BZ31" s="699"/>
      <c r="CA31" s="699"/>
      <c r="CB31" s="700"/>
      <c r="CD31" s="706"/>
      <c r="CE31" s="707"/>
      <c r="CF31" s="656" t="s">
        <v>311</v>
      </c>
      <c r="CG31" s="657"/>
      <c r="CH31" s="657"/>
      <c r="CI31" s="657"/>
      <c r="CJ31" s="657"/>
      <c r="CK31" s="657"/>
      <c r="CL31" s="657"/>
      <c r="CM31" s="657"/>
      <c r="CN31" s="657"/>
      <c r="CO31" s="657"/>
      <c r="CP31" s="657"/>
      <c r="CQ31" s="658"/>
      <c r="CR31" s="641">
        <v>180588</v>
      </c>
      <c r="CS31" s="665"/>
      <c r="CT31" s="665"/>
      <c r="CU31" s="665"/>
      <c r="CV31" s="665"/>
      <c r="CW31" s="665"/>
      <c r="CX31" s="665"/>
      <c r="CY31" s="666"/>
      <c r="CZ31" s="646">
        <v>0.9</v>
      </c>
      <c r="DA31" s="677"/>
      <c r="DB31" s="677"/>
      <c r="DC31" s="679"/>
      <c r="DD31" s="650">
        <v>180588</v>
      </c>
      <c r="DE31" s="665"/>
      <c r="DF31" s="665"/>
      <c r="DG31" s="665"/>
      <c r="DH31" s="665"/>
      <c r="DI31" s="665"/>
      <c r="DJ31" s="665"/>
      <c r="DK31" s="666"/>
      <c r="DL31" s="650">
        <v>180588</v>
      </c>
      <c r="DM31" s="665"/>
      <c r="DN31" s="665"/>
      <c r="DO31" s="665"/>
      <c r="DP31" s="665"/>
      <c r="DQ31" s="665"/>
      <c r="DR31" s="665"/>
      <c r="DS31" s="665"/>
      <c r="DT31" s="665"/>
      <c r="DU31" s="665"/>
      <c r="DV31" s="666"/>
      <c r="DW31" s="646">
        <v>1.4</v>
      </c>
      <c r="DX31" s="677"/>
      <c r="DY31" s="677"/>
      <c r="DZ31" s="677"/>
      <c r="EA31" s="677"/>
      <c r="EB31" s="677"/>
      <c r="EC31" s="678"/>
    </row>
    <row r="32" spans="2:133" ht="11.25" customHeight="1" x14ac:dyDescent="0.15">
      <c r="B32" s="638" t="s">
        <v>312</v>
      </c>
      <c r="C32" s="639"/>
      <c r="D32" s="639"/>
      <c r="E32" s="639"/>
      <c r="F32" s="639"/>
      <c r="G32" s="639"/>
      <c r="H32" s="639"/>
      <c r="I32" s="639"/>
      <c r="J32" s="639"/>
      <c r="K32" s="639"/>
      <c r="L32" s="639"/>
      <c r="M32" s="639"/>
      <c r="N32" s="639"/>
      <c r="O32" s="639"/>
      <c r="P32" s="639"/>
      <c r="Q32" s="640"/>
      <c r="R32" s="641">
        <v>315607</v>
      </c>
      <c r="S32" s="642"/>
      <c r="T32" s="642"/>
      <c r="U32" s="642"/>
      <c r="V32" s="642"/>
      <c r="W32" s="642"/>
      <c r="X32" s="642"/>
      <c r="Y32" s="643"/>
      <c r="Z32" s="644">
        <v>1.4</v>
      </c>
      <c r="AA32" s="644"/>
      <c r="AB32" s="644"/>
      <c r="AC32" s="644"/>
      <c r="AD32" s="645" t="s">
        <v>236</v>
      </c>
      <c r="AE32" s="645"/>
      <c r="AF32" s="645"/>
      <c r="AG32" s="645"/>
      <c r="AH32" s="645"/>
      <c r="AI32" s="645"/>
      <c r="AJ32" s="645"/>
      <c r="AK32" s="645"/>
      <c r="AL32" s="646" t="s">
        <v>126</v>
      </c>
      <c r="AM32" s="647"/>
      <c r="AN32" s="647"/>
      <c r="AO32" s="648"/>
      <c r="AP32" s="693"/>
      <c r="AQ32" s="694"/>
      <c r="AR32" s="694"/>
      <c r="AS32" s="694"/>
      <c r="AT32" s="697"/>
      <c r="AU32" s="231"/>
      <c r="AV32" s="231"/>
      <c r="AW32" s="231"/>
      <c r="AX32" s="686" t="s">
        <v>313</v>
      </c>
      <c r="AY32" s="687"/>
      <c r="AZ32" s="687"/>
      <c r="BA32" s="687"/>
      <c r="BB32" s="687"/>
      <c r="BC32" s="687"/>
      <c r="BD32" s="687"/>
      <c r="BE32" s="687"/>
      <c r="BF32" s="688"/>
      <c r="BG32" s="710">
        <v>98.2</v>
      </c>
      <c r="BH32" s="711"/>
      <c r="BI32" s="711"/>
      <c r="BJ32" s="711"/>
      <c r="BK32" s="711"/>
      <c r="BL32" s="711"/>
      <c r="BM32" s="712">
        <v>91.2</v>
      </c>
      <c r="BN32" s="711"/>
      <c r="BO32" s="711"/>
      <c r="BP32" s="711"/>
      <c r="BQ32" s="713"/>
      <c r="BR32" s="710">
        <v>98.2</v>
      </c>
      <c r="BS32" s="711"/>
      <c r="BT32" s="711"/>
      <c r="BU32" s="711"/>
      <c r="BV32" s="711"/>
      <c r="BW32" s="711"/>
      <c r="BX32" s="712">
        <v>91.4</v>
      </c>
      <c r="BY32" s="711"/>
      <c r="BZ32" s="711"/>
      <c r="CA32" s="711"/>
      <c r="CB32" s="713"/>
      <c r="CD32" s="708"/>
      <c r="CE32" s="709"/>
      <c r="CF32" s="656" t="s">
        <v>314</v>
      </c>
      <c r="CG32" s="657"/>
      <c r="CH32" s="657"/>
      <c r="CI32" s="657"/>
      <c r="CJ32" s="657"/>
      <c r="CK32" s="657"/>
      <c r="CL32" s="657"/>
      <c r="CM32" s="657"/>
      <c r="CN32" s="657"/>
      <c r="CO32" s="657"/>
      <c r="CP32" s="657"/>
      <c r="CQ32" s="658"/>
      <c r="CR32" s="641">
        <v>2</v>
      </c>
      <c r="CS32" s="642"/>
      <c r="CT32" s="642"/>
      <c r="CU32" s="642"/>
      <c r="CV32" s="642"/>
      <c r="CW32" s="642"/>
      <c r="CX32" s="642"/>
      <c r="CY32" s="643"/>
      <c r="CZ32" s="646">
        <v>0</v>
      </c>
      <c r="DA32" s="677"/>
      <c r="DB32" s="677"/>
      <c r="DC32" s="679"/>
      <c r="DD32" s="650">
        <v>2</v>
      </c>
      <c r="DE32" s="642"/>
      <c r="DF32" s="642"/>
      <c r="DG32" s="642"/>
      <c r="DH32" s="642"/>
      <c r="DI32" s="642"/>
      <c r="DJ32" s="642"/>
      <c r="DK32" s="643"/>
      <c r="DL32" s="650">
        <v>2</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315</v>
      </c>
      <c r="C33" s="639"/>
      <c r="D33" s="639"/>
      <c r="E33" s="639"/>
      <c r="F33" s="639"/>
      <c r="G33" s="639"/>
      <c r="H33" s="639"/>
      <c r="I33" s="639"/>
      <c r="J33" s="639"/>
      <c r="K33" s="639"/>
      <c r="L33" s="639"/>
      <c r="M33" s="639"/>
      <c r="N33" s="639"/>
      <c r="O33" s="639"/>
      <c r="P33" s="639"/>
      <c r="Q33" s="640"/>
      <c r="R33" s="641">
        <v>1200685</v>
      </c>
      <c r="S33" s="642"/>
      <c r="T33" s="642"/>
      <c r="U33" s="642"/>
      <c r="V33" s="642"/>
      <c r="W33" s="642"/>
      <c r="X33" s="642"/>
      <c r="Y33" s="643"/>
      <c r="Z33" s="644">
        <v>5.5</v>
      </c>
      <c r="AA33" s="644"/>
      <c r="AB33" s="644"/>
      <c r="AC33" s="644"/>
      <c r="AD33" s="645" t="s">
        <v>126</v>
      </c>
      <c r="AE33" s="645"/>
      <c r="AF33" s="645"/>
      <c r="AG33" s="645"/>
      <c r="AH33" s="645"/>
      <c r="AI33" s="645"/>
      <c r="AJ33" s="645"/>
      <c r="AK33" s="645"/>
      <c r="AL33" s="646" t="s">
        <v>126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316</v>
      </c>
      <c r="CE33" s="657"/>
      <c r="CF33" s="657"/>
      <c r="CG33" s="657"/>
      <c r="CH33" s="657"/>
      <c r="CI33" s="657"/>
      <c r="CJ33" s="657"/>
      <c r="CK33" s="657"/>
      <c r="CL33" s="657"/>
      <c r="CM33" s="657"/>
      <c r="CN33" s="657"/>
      <c r="CO33" s="657"/>
      <c r="CP33" s="657"/>
      <c r="CQ33" s="658"/>
      <c r="CR33" s="641">
        <v>7823686</v>
      </c>
      <c r="CS33" s="665"/>
      <c r="CT33" s="665"/>
      <c r="CU33" s="665"/>
      <c r="CV33" s="665"/>
      <c r="CW33" s="665"/>
      <c r="CX33" s="665"/>
      <c r="CY33" s="666"/>
      <c r="CZ33" s="646">
        <v>38.1</v>
      </c>
      <c r="DA33" s="677"/>
      <c r="DB33" s="677"/>
      <c r="DC33" s="679"/>
      <c r="DD33" s="650">
        <v>6096270</v>
      </c>
      <c r="DE33" s="665"/>
      <c r="DF33" s="665"/>
      <c r="DG33" s="665"/>
      <c r="DH33" s="665"/>
      <c r="DI33" s="665"/>
      <c r="DJ33" s="665"/>
      <c r="DK33" s="666"/>
      <c r="DL33" s="650">
        <v>4786650</v>
      </c>
      <c r="DM33" s="665"/>
      <c r="DN33" s="665"/>
      <c r="DO33" s="665"/>
      <c r="DP33" s="665"/>
      <c r="DQ33" s="665"/>
      <c r="DR33" s="665"/>
      <c r="DS33" s="665"/>
      <c r="DT33" s="665"/>
      <c r="DU33" s="665"/>
      <c r="DV33" s="666"/>
      <c r="DW33" s="646">
        <v>37.200000000000003</v>
      </c>
      <c r="DX33" s="677"/>
      <c r="DY33" s="677"/>
      <c r="DZ33" s="677"/>
      <c r="EA33" s="677"/>
      <c r="EB33" s="677"/>
      <c r="EC33" s="678"/>
    </row>
    <row r="34" spans="2:133" ht="11.25" customHeight="1" x14ac:dyDescent="0.15">
      <c r="B34" s="638" t="s">
        <v>317</v>
      </c>
      <c r="C34" s="639"/>
      <c r="D34" s="639"/>
      <c r="E34" s="639"/>
      <c r="F34" s="639"/>
      <c r="G34" s="639"/>
      <c r="H34" s="639"/>
      <c r="I34" s="639"/>
      <c r="J34" s="639"/>
      <c r="K34" s="639"/>
      <c r="L34" s="639"/>
      <c r="M34" s="639"/>
      <c r="N34" s="639"/>
      <c r="O34" s="639"/>
      <c r="P34" s="639"/>
      <c r="Q34" s="640"/>
      <c r="R34" s="641">
        <v>518600</v>
      </c>
      <c r="S34" s="642"/>
      <c r="T34" s="642"/>
      <c r="U34" s="642"/>
      <c r="V34" s="642"/>
      <c r="W34" s="642"/>
      <c r="X34" s="642"/>
      <c r="Y34" s="643"/>
      <c r="Z34" s="644">
        <v>2.4</v>
      </c>
      <c r="AA34" s="644"/>
      <c r="AB34" s="644"/>
      <c r="AC34" s="644"/>
      <c r="AD34" s="645">
        <v>124</v>
      </c>
      <c r="AE34" s="645"/>
      <c r="AF34" s="645"/>
      <c r="AG34" s="645"/>
      <c r="AH34" s="645"/>
      <c r="AI34" s="645"/>
      <c r="AJ34" s="645"/>
      <c r="AK34" s="645"/>
      <c r="AL34" s="646">
        <v>0</v>
      </c>
      <c r="AM34" s="647"/>
      <c r="AN34" s="647"/>
      <c r="AO34" s="648"/>
      <c r="AP34" s="234"/>
      <c r="AQ34" s="620" t="s">
        <v>318</v>
      </c>
      <c r="AR34" s="621"/>
      <c r="AS34" s="621"/>
      <c r="AT34" s="621"/>
      <c r="AU34" s="621"/>
      <c r="AV34" s="621"/>
      <c r="AW34" s="621"/>
      <c r="AX34" s="621"/>
      <c r="AY34" s="621"/>
      <c r="AZ34" s="621"/>
      <c r="BA34" s="621"/>
      <c r="BB34" s="621"/>
      <c r="BC34" s="621"/>
      <c r="BD34" s="621"/>
      <c r="BE34" s="621"/>
      <c r="BF34" s="622"/>
      <c r="BG34" s="620" t="s">
        <v>319</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320</v>
      </c>
      <c r="CE34" s="657"/>
      <c r="CF34" s="657"/>
      <c r="CG34" s="657"/>
      <c r="CH34" s="657"/>
      <c r="CI34" s="657"/>
      <c r="CJ34" s="657"/>
      <c r="CK34" s="657"/>
      <c r="CL34" s="657"/>
      <c r="CM34" s="657"/>
      <c r="CN34" s="657"/>
      <c r="CO34" s="657"/>
      <c r="CP34" s="657"/>
      <c r="CQ34" s="658"/>
      <c r="CR34" s="641">
        <v>2679208</v>
      </c>
      <c r="CS34" s="642"/>
      <c r="CT34" s="642"/>
      <c r="CU34" s="642"/>
      <c r="CV34" s="642"/>
      <c r="CW34" s="642"/>
      <c r="CX34" s="642"/>
      <c r="CY34" s="643"/>
      <c r="CZ34" s="646">
        <v>13.1</v>
      </c>
      <c r="DA34" s="677"/>
      <c r="DB34" s="677"/>
      <c r="DC34" s="679"/>
      <c r="DD34" s="650">
        <v>2028818</v>
      </c>
      <c r="DE34" s="642"/>
      <c r="DF34" s="642"/>
      <c r="DG34" s="642"/>
      <c r="DH34" s="642"/>
      <c r="DI34" s="642"/>
      <c r="DJ34" s="642"/>
      <c r="DK34" s="643"/>
      <c r="DL34" s="650">
        <v>1820693</v>
      </c>
      <c r="DM34" s="642"/>
      <c r="DN34" s="642"/>
      <c r="DO34" s="642"/>
      <c r="DP34" s="642"/>
      <c r="DQ34" s="642"/>
      <c r="DR34" s="642"/>
      <c r="DS34" s="642"/>
      <c r="DT34" s="642"/>
      <c r="DU34" s="642"/>
      <c r="DV34" s="643"/>
      <c r="DW34" s="646">
        <v>14.1</v>
      </c>
      <c r="DX34" s="677"/>
      <c r="DY34" s="677"/>
      <c r="DZ34" s="677"/>
      <c r="EA34" s="677"/>
      <c r="EB34" s="677"/>
      <c r="EC34" s="678"/>
    </row>
    <row r="35" spans="2:133" ht="11.25" customHeight="1" x14ac:dyDescent="0.15">
      <c r="B35" s="638" t="s">
        <v>321</v>
      </c>
      <c r="C35" s="639"/>
      <c r="D35" s="639"/>
      <c r="E35" s="639"/>
      <c r="F35" s="639"/>
      <c r="G35" s="639"/>
      <c r="H35" s="639"/>
      <c r="I35" s="639"/>
      <c r="J35" s="639"/>
      <c r="K35" s="639"/>
      <c r="L35" s="639"/>
      <c r="M35" s="639"/>
      <c r="N35" s="639"/>
      <c r="O35" s="639"/>
      <c r="P35" s="639"/>
      <c r="Q35" s="640"/>
      <c r="R35" s="641">
        <v>2113566</v>
      </c>
      <c r="S35" s="642"/>
      <c r="T35" s="642"/>
      <c r="U35" s="642"/>
      <c r="V35" s="642"/>
      <c r="W35" s="642"/>
      <c r="X35" s="642"/>
      <c r="Y35" s="643"/>
      <c r="Z35" s="644">
        <v>9.6999999999999993</v>
      </c>
      <c r="AA35" s="644"/>
      <c r="AB35" s="644"/>
      <c r="AC35" s="644"/>
      <c r="AD35" s="645" t="s">
        <v>236</v>
      </c>
      <c r="AE35" s="645"/>
      <c r="AF35" s="645"/>
      <c r="AG35" s="645"/>
      <c r="AH35" s="645"/>
      <c r="AI35" s="645"/>
      <c r="AJ35" s="645"/>
      <c r="AK35" s="645"/>
      <c r="AL35" s="646" t="s">
        <v>126</v>
      </c>
      <c r="AM35" s="647"/>
      <c r="AN35" s="647"/>
      <c r="AO35" s="648"/>
      <c r="AP35" s="234"/>
      <c r="AQ35" s="714" t="s">
        <v>322</v>
      </c>
      <c r="AR35" s="715"/>
      <c r="AS35" s="715"/>
      <c r="AT35" s="715"/>
      <c r="AU35" s="715"/>
      <c r="AV35" s="715"/>
      <c r="AW35" s="715"/>
      <c r="AX35" s="715"/>
      <c r="AY35" s="716"/>
      <c r="AZ35" s="630">
        <v>2901269</v>
      </c>
      <c r="BA35" s="631"/>
      <c r="BB35" s="631"/>
      <c r="BC35" s="631"/>
      <c r="BD35" s="631"/>
      <c r="BE35" s="631"/>
      <c r="BF35" s="717"/>
      <c r="BG35" s="652" t="s">
        <v>323</v>
      </c>
      <c r="BH35" s="653"/>
      <c r="BI35" s="653"/>
      <c r="BJ35" s="653"/>
      <c r="BK35" s="653"/>
      <c r="BL35" s="653"/>
      <c r="BM35" s="653"/>
      <c r="BN35" s="653"/>
      <c r="BO35" s="653"/>
      <c r="BP35" s="653"/>
      <c r="BQ35" s="653"/>
      <c r="BR35" s="653"/>
      <c r="BS35" s="653"/>
      <c r="BT35" s="653"/>
      <c r="BU35" s="654"/>
      <c r="BV35" s="630">
        <v>52867</v>
      </c>
      <c r="BW35" s="631"/>
      <c r="BX35" s="631"/>
      <c r="BY35" s="631"/>
      <c r="BZ35" s="631"/>
      <c r="CA35" s="631"/>
      <c r="CB35" s="717"/>
      <c r="CD35" s="656" t="s">
        <v>324</v>
      </c>
      <c r="CE35" s="657"/>
      <c r="CF35" s="657"/>
      <c r="CG35" s="657"/>
      <c r="CH35" s="657"/>
      <c r="CI35" s="657"/>
      <c r="CJ35" s="657"/>
      <c r="CK35" s="657"/>
      <c r="CL35" s="657"/>
      <c r="CM35" s="657"/>
      <c r="CN35" s="657"/>
      <c r="CO35" s="657"/>
      <c r="CP35" s="657"/>
      <c r="CQ35" s="658"/>
      <c r="CR35" s="641">
        <v>303218</v>
      </c>
      <c r="CS35" s="665"/>
      <c r="CT35" s="665"/>
      <c r="CU35" s="665"/>
      <c r="CV35" s="665"/>
      <c r="CW35" s="665"/>
      <c r="CX35" s="665"/>
      <c r="CY35" s="666"/>
      <c r="CZ35" s="646">
        <v>1.5</v>
      </c>
      <c r="DA35" s="677"/>
      <c r="DB35" s="677"/>
      <c r="DC35" s="679"/>
      <c r="DD35" s="650">
        <v>266420</v>
      </c>
      <c r="DE35" s="665"/>
      <c r="DF35" s="665"/>
      <c r="DG35" s="665"/>
      <c r="DH35" s="665"/>
      <c r="DI35" s="665"/>
      <c r="DJ35" s="665"/>
      <c r="DK35" s="666"/>
      <c r="DL35" s="650">
        <v>251473</v>
      </c>
      <c r="DM35" s="665"/>
      <c r="DN35" s="665"/>
      <c r="DO35" s="665"/>
      <c r="DP35" s="665"/>
      <c r="DQ35" s="665"/>
      <c r="DR35" s="665"/>
      <c r="DS35" s="665"/>
      <c r="DT35" s="665"/>
      <c r="DU35" s="665"/>
      <c r="DV35" s="666"/>
      <c r="DW35" s="646">
        <v>2</v>
      </c>
      <c r="DX35" s="677"/>
      <c r="DY35" s="677"/>
      <c r="DZ35" s="677"/>
      <c r="EA35" s="677"/>
      <c r="EB35" s="677"/>
      <c r="EC35" s="678"/>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236</v>
      </c>
      <c r="S36" s="642"/>
      <c r="T36" s="642"/>
      <c r="U36" s="642"/>
      <c r="V36" s="642"/>
      <c r="W36" s="642"/>
      <c r="X36" s="642"/>
      <c r="Y36" s="643"/>
      <c r="Z36" s="644" t="s">
        <v>236</v>
      </c>
      <c r="AA36" s="644"/>
      <c r="AB36" s="644"/>
      <c r="AC36" s="644"/>
      <c r="AD36" s="645" t="s">
        <v>126</v>
      </c>
      <c r="AE36" s="645"/>
      <c r="AF36" s="645"/>
      <c r="AG36" s="645"/>
      <c r="AH36" s="645"/>
      <c r="AI36" s="645"/>
      <c r="AJ36" s="645"/>
      <c r="AK36" s="645"/>
      <c r="AL36" s="646" t="s">
        <v>126</v>
      </c>
      <c r="AM36" s="647"/>
      <c r="AN36" s="647"/>
      <c r="AO36" s="648"/>
      <c r="AQ36" s="718" t="s">
        <v>326</v>
      </c>
      <c r="AR36" s="719"/>
      <c r="AS36" s="719"/>
      <c r="AT36" s="719"/>
      <c r="AU36" s="719"/>
      <c r="AV36" s="719"/>
      <c r="AW36" s="719"/>
      <c r="AX36" s="719"/>
      <c r="AY36" s="720"/>
      <c r="AZ36" s="641">
        <v>1148250</v>
      </c>
      <c r="BA36" s="642"/>
      <c r="BB36" s="642"/>
      <c r="BC36" s="642"/>
      <c r="BD36" s="665"/>
      <c r="BE36" s="665"/>
      <c r="BF36" s="700"/>
      <c r="BG36" s="656" t="s">
        <v>327</v>
      </c>
      <c r="BH36" s="657"/>
      <c r="BI36" s="657"/>
      <c r="BJ36" s="657"/>
      <c r="BK36" s="657"/>
      <c r="BL36" s="657"/>
      <c r="BM36" s="657"/>
      <c r="BN36" s="657"/>
      <c r="BO36" s="657"/>
      <c r="BP36" s="657"/>
      <c r="BQ36" s="657"/>
      <c r="BR36" s="657"/>
      <c r="BS36" s="657"/>
      <c r="BT36" s="657"/>
      <c r="BU36" s="658"/>
      <c r="BV36" s="641">
        <v>33804</v>
      </c>
      <c r="BW36" s="642"/>
      <c r="BX36" s="642"/>
      <c r="BY36" s="642"/>
      <c r="BZ36" s="642"/>
      <c r="CA36" s="642"/>
      <c r="CB36" s="651"/>
      <c r="CD36" s="656" t="s">
        <v>328</v>
      </c>
      <c r="CE36" s="657"/>
      <c r="CF36" s="657"/>
      <c r="CG36" s="657"/>
      <c r="CH36" s="657"/>
      <c r="CI36" s="657"/>
      <c r="CJ36" s="657"/>
      <c r="CK36" s="657"/>
      <c r="CL36" s="657"/>
      <c r="CM36" s="657"/>
      <c r="CN36" s="657"/>
      <c r="CO36" s="657"/>
      <c r="CP36" s="657"/>
      <c r="CQ36" s="658"/>
      <c r="CR36" s="641">
        <v>1004355</v>
      </c>
      <c r="CS36" s="642"/>
      <c r="CT36" s="642"/>
      <c r="CU36" s="642"/>
      <c r="CV36" s="642"/>
      <c r="CW36" s="642"/>
      <c r="CX36" s="642"/>
      <c r="CY36" s="643"/>
      <c r="CZ36" s="646">
        <v>4.9000000000000004</v>
      </c>
      <c r="DA36" s="677"/>
      <c r="DB36" s="677"/>
      <c r="DC36" s="679"/>
      <c r="DD36" s="650">
        <v>789933</v>
      </c>
      <c r="DE36" s="642"/>
      <c r="DF36" s="642"/>
      <c r="DG36" s="642"/>
      <c r="DH36" s="642"/>
      <c r="DI36" s="642"/>
      <c r="DJ36" s="642"/>
      <c r="DK36" s="643"/>
      <c r="DL36" s="650">
        <v>594047</v>
      </c>
      <c r="DM36" s="642"/>
      <c r="DN36" s="642"/>
      <c r="DO36" s="642"/>
      <c r="DP36" s="642"/>
      <c r="DQ36" s="642"/>
      <c r="DR36" s="642"/>
      <c r="DS36" s="642"/>
      <c r="DT36" s="642"/>
      <c r="DU36" s="642"/>
      <c r="DV36" s="643"/>
      <c r="DW36" s="646">
        <v>4.5999999999999996</v>
      </c>
      <c r="DX36" s="677"/>
      <c r="DY36" s="677"/>
      <c r="DZ36" s="677"/>
      <c r="EA36" s="677"/>
      <c r="EB36" s="677"/>
      <c r="EC36" s="678"/>
    </row>
    <row r="37" spans="2:133" ht="11.25" customHeight="1" x14ac:dyDescent="0.15">
      <c r="B37" s="638" t="s">
        <v>329</v>
      </c>
      <c r="C37" s="639"/>
      <c r="D37" s="639"/>
      <c r="E37" s="639"/>
      <c r="F37" s="639"/>
      <c r="G37" s="639"/>
      <c r="H37" s="639"/>
      <c r="I37" s="639"/>
      <c r="J37" s="639"/>
      <c r="K37" s="639"/>
      <c r="L37" s="639"/>
      <c r="M37" s="639"/>
      <c r="N37" s="639"/>
      <c r="O37" s="639"/>
      <c r="P37" s="639"/>
      <c r="Q37" s="640"/>
      <c r="R37" s="641">
        <v>586566</v>
      </c>
      <c r="S37" s="642"/>
      <c r="T37" s="642"/>
      <c r="U37" s="642"/>
      <c r="V37" s="642"/>
      <c r="W37" s="642"/>
      <c r="X37" s="642"/>
      <c r="Y37" s="643"/>
      <c r="Z37" s="644">
        <v>2.7</v>
      </c>
      <c r="AA37" s="644"/>
      <c r="AB37" s="644"/>
      <c r="AC37" s="644"/>
      <c r="AD37" s="645" t="s">
        <v>236</v>
      </c>
      <c r="AE37" s="645"/>
      <c r="AF37" s="645"/>
      <c r="AG37" s="645"/>
      <c r="AH37" s="645"/>
      <c r="AI37" s="645"/>
      <c r="AJ37" s="645"/>
      <c r="AK37" s="645"/>
      <c r="AL37" s="646" t="s">
        <v>236</v>
      </c>
      <c r="AM37" s="647"/>
      <c r="AN37" s="647"/>
      <c r="AO37" s="648"/>
      <c r="AQ37" s="718" t="s">
        <v>330</v>
      </c>
      <c r="AR37" s="719"/>
      <c r="AS37" s="719"/>
      <c r="AT37" s="719"/>
      <c r="AU37" s="719"/>
      <c r="AV37" s="719"/>
      <c r="AW37" s="719"/>
      <c r="AX37" s="719"/>
      <c r="AY37" s="720"/>
      <c r="AZ37" s="641">
        <v>72254</v>
      </c>
      <c r="BA37" s="642"/>
      <c r="BB37" s="642"/>
      <c r="BC37" s="642"/>
      <c r="BD37" s="665"/>
      <c r="BE37" s="665"/>
      <c r="BF37" s="700"/>
      <c r="BG37" s="656" t="s">
        <v>331</v>
      </c>
      <c r="BH37" s="657"/>
      <c r="BI37" s="657"/>
      <c r="BJ37" s="657"/>
      <c r="BK37" s="657"/>
      <c r="BL37" s="657"/>
      <c r="BM37" s="657"/>
      <c r="BN37" s="657"/>
      <c r="BO37" s="657"/>
      <c r="BP37" s="657"/>
      <c r="BQ37" s="657"/>
      <c r="BR37" s="657"/>
      <c r="BS37" s="657"/>
      <c r="BT37" s="657"/>
      <c r="BU37" s="658"/>
      <c r="BV37" s="641">
        <v>5628</v>
      </c>
      <c r="BW37" s="642"/>
      <c r="BX37" s="642"/>
      <c r="BY37" s="642"/>
      <c r="BZ37" s="642"/>
      <c r="CA37" s="642"/>
      <c r="CB37" s="651"/>
      <c r="CD37" s="656" t="s">
        <v>332</v>
      </c>
      <c r="CE37" s="657"/>
      <c r="CF37" s="657"/>
      <c r="CG37" s="657"/>
      <c r="CH37" s="657"/>
      <c r="CI37" s="657"/>
      <c r="CJ37" s="657"/>
      <c r="CK37" s="657"/>
      <c r="CL37" s="657"/>
      <c r="CM37" s="657"/>
      <c r="CN37" s="657"/>
      <c r="CO37" s="657"/>
      <c r="CP37" s="657"/>
      <c r="CQ37" s="658"/>
      <c r="CR37" s="641">
        <v>321978</v>
      </c>
      <c r="CS37" s="665"/>
      <c r="CT37" s="665"/>
      <c r="CU37" s="665"/>
      <c r="CV37" s="665"/>
      <c r="CW37" s="665"/>
      <c r="CX37" s="665"/>
      <c r="CY37" s="666"/>
      <c r="CZ37" s="646">
        <v>1.6</v>
      </c>
      <c r="DA37" s="677"/>
      <c r="DB37" s="677"/>
      <c r="DC37" s="679"/>
      <c r="DD37" s="650">
        <v>321978</v>
      </c>
      <c r="DE37" s="665"/>
      <c r="DF37" s="665"/>
      <c r="DG37" s="665"/>
      <c r="DH37" s="665"/>
      <c r="DI37" s="665"/>
      <c r="DJ37" s="665"/>
      <c r="DK37" s="666"/>
      <c r="DL37" s="650">
        <v>298067</v>
      </c>
      <c r="DM37" s="665"/>
      <c r="DN37" s="665"/>
      <c r="DO37" s="665"/>
      <c r="DP37" s="665"/>
      <c r="DQ37" s="665"/>
      <c r="DR37" s="665"/>
      <c r="DS37" s="665"/>
      <c r="DT37" s="665"/>
      <c r="DU37" s="665"/>
      <c r="DV37" s="666"/>
      <c r="DW37" s="646">
        <v>2.2999999999999998</v>
      </c>
      <c r="DX37" s="677"/>
      <c r="DY37" s="677"/>
      <c r="DZ37" s="677"/>
      <c r="EA37" s="677"/>
      <c r="EB37" s="677"/>
      <c r="EC37" s="678"/>
    </row>
    <row r="38" spans="2:133" ht="11.25" customHeight="1" x14ac:dyDescent="0.15">
      <c r="B38" s="686" t="s">
        <v>333</v>
      </c>
      <c r="C38" s="687"/>
      <c r="D38" s="687"/>
      <c r="E38" s="687"/>
      <c r="F38" s="687"/>
      <c r="G38" s="687"/>
      <c r="H38" s="687"/>
      <c r="I38" s="687"/>
      <c r="J38" s="687"/>
      <c r="K38" s="687"/>
      <c r="L38" s="687"/>
      <c r="M38" s="687"/>
      <c r="N38" s="687"/>
      <c r="O38" s="687"/>
      <c r="P38" s="687"/>
      <c r="Q38" s="688"/>
      <c r="R38" s="721">
        <v>21768575</v>
      </c>
      <c r="S38" s="722"/>
      <c r="T38" s="722"/>
      <c r="U38" s="722"/>
      <c r="V38" s="722"/>
      <c r="W38" s="722"/>
      <c r="X38" s="722"/>
      <c r="Y38" s="723"/>
      <c r="Z38" s="724">
        <v>100</v>
      </c>
      <c r="AA38" s="724"/>
      <c r="AB38" s="724"/>
      <c r="AC38" s="724"/>
      <c r="AD38" s="725">
        <v>12296304</v>
      </c>
      <c r="AE38" s="725"/>
      <c r="AF38" s="725"/>
      <c r="AG38" s="725"/>
      <c r="AH38" s="725"/>
      <c r="AI38" s="725"/>
      <c r="AJ38" s="725"/>
      <c r="AK38" s="725"/>
      <c r="AL38" s="726">
        <v>100</v>
      </c>
      <c r="AM38" s="712"/>
      <c r="AN38" s="712"/>
      <c r="AO38" s="727"/>
      <c r="AQ38" s="718" t="s">
        <v>334</v>
      </c>
      <c r="AR38" s="719"/>
      <c r="AS38" s="719"/>
      <c r="AT38" s="719"/>
      <c r="AU38" s="719"/>
      <c r="AV38" s="719"/>
      <c r="AW38" s="719"/>
      <c r="AX38" s="719"/>
      <c r="AY38" s="720"/>
      <c r="AZ38" s="641">
        <v>39611</v>
      </c>
      <c r="BA38" s="642"/>
      <c r="BB38" s="642"/>
      <c r="BC38" s="642"/>
      <c r="BD38" s="665"/>
      <c r="BE38" s="665"/>
      <c r="BF38" s="700"/>
      <c r="BG38" s="656" t="s">
        <v>335</v>
      </c>
      <c r="BH38" s="657"/>
      <c r="BI38" s="657"/>
      <c r="BJ38" s="657"/>
      <c r="BK38" s="657"/>
      <c r="BL38" s="657"/>
      <c r="BM38" s="657"/>
      <c r="BN38" s="657"/>
      <c r="BO38" s="657"/>
      <c r="BP38" s="657"/>
      <c r="BQ38" s="657"/>
      <c r="BR38" s="657"/>
      <c r="BS38" s="657"/>
      <c r="BT38" s="657"/>
      <c r="BU38" s="658"/>
      <c r="BV38" s="641">
        <v>9463</v>
      </c>
      <c r="BW38" s="642"/>
      <c r="BX38" s="642"/>
      <c r="BY38" s="642"/>
      <c r="BZ38" s="642"/>
      <c r="CA38" s="642"/>
      <c r="CB38" s="651"/>
      <c r="CD38" s="656" t="s">
        <v>336</v>
      </c>
      <c r="CE38" s="657"/>
      <c r="CF38" s="657"/>
      <c r="CG38" s="657"/>
      <c r="CH38" s="657"/>
      <c r="CI38" s="657"/>
      <c r="CJ38" s="657"/>
      <c r="CK38" s="657"/>
      <c r="CL38" s="657"/>
      <c r="CM38" s="657"/>
      <c r="CN38" s="657"/>
      <c r="CO38" s="657"/>
      <c r="CP38" s="657"/>
      <c r="CQ38" s="658"/>
      <c r="CR38" s="641">
        <v>2811669</v>
      </c>
      <c r="CS38" s="642"/>
      <c r="CT38" s="642"/>
      <c r="CU38" s="642"/>
      <c r="CV38" s="642"/>
      <c r="CW38" s="642"/>
      <c r="CX38" s="642"/>
      <c r="CY38" s="643"/>
      <c r="CZ38" s="646">
        <v>13.7</v>
      </c>
      <c r="DA38" s="677"/>
      <c r="DB38" s="677"/>
      <c r="DC38" s="679"/>
      <c r="DD38" s="650">
        <v>2525074</v>
      </c>
      <c r="DE38" s="642"/>
      <c r="DF38" s="642"/>
      <c r="DG38" s="642"/>
      <c r="DH38" s="642"/>
      <c r="DI38" s="642"/>
      <c r="DJ38" s="642"/>
      <c r="DK38" s="643"/>
      <c r="DL38" s="650">
        <v>2108517</v>
      </c>
      <c r="DM38" s="642"/>
      <c r="DN38" s="642"/>
      <c r="DO38" s="642"/>
      <c r="DP38" s="642"/>
      <c r="DQ38" s="642"/>
      <c r="DR38" s="642"/>
      <c r="DS38" s="642"/>
      <c r="DT38" s="642"/>
      <c r="DU38" s="642"/>
      <c r="DV38" s="643"/>
      <c r="DW38" s="646">
        <v>16.399999999999999</v>
      </c>
      <c r="DX38" s="677"/>
      <c r="DY38" s="677"/>
      <c r="DZ38" s="677"/>
      <c r="EA38" s="677"/>
      <c r="EB38" s="677"/>
      <c r="EC38" s="678"/>
    </row>
    <row r="39" spans="2:133" ht="11.25" customHeight="1" x14ac:dyDescent="0.15">
      <c r="AQ39" s="718" t="s">
        <v>337</v>
      </c>
      <c r="AR39" s="719"/>
      <c r="AS39" s="719"/>
      <c r="AT39" s="719"/>
      <c r="AU39" s="719"/>
      <c r="AV39" s="719"/>
      <c r="AW39" s="719"/>
      <c r="AX39" s="719"/>
      <c r="AY39" s="720"/>
      <c r="AZ39" s="641">
        <v>17346</v>
      </c>
      <c r="BA39" s="642"/>
      <c r="BB39" s="642"/>
      <c r="BC39" s="642"/>
      <c r="BD39" s="665"/>
      <c r="BE39" s="665"/>
      <c r="BF39" s="700"/>
      <c r="BG39" s="732" t="s">
        <v>338</v>
      </c>
      <c r="BH39" s="733"/>
      <c r="BI39" s="733"/>
      <c r="BJ39" s="733"/>
      <c r="BK39" s="733"/>
      <c r="BL39" s="235"/>
      <c r="BM39" s="657" t="s">
        <v>339</v>
      </c>
      <c r="BN39" s="657"/>
      <c r="BO39" s="657"/>
      <c r="BP39" s="657"/>
      <c r="BQ39" s="657"/>
      <c r="BR39" s="657"/>
      <c r="BS39" s="657"/>
      <c r="BT39" s="657"/>
      <c r="BU39" s="658"/>
      <c r="BV39" s="641">
        <v>91</v>
      </c>
      <c r="BW39" s="642"/>
      <c r="BX39" s="642"/>
      <c r="BY39" s="642"/>
      <c r="BZ39" s="642"/>
      <c r="CA39" s="642"/>
      <c r="CB39" s="651"/>
      <c r="CD39" s="656" t="s">
        <v>340</v>
      </c>
      <c r="CE39" s="657"/>
      <c r="CF39" s="657"/>
      <c r="CG39" s="657"/>
      <c r="CH39" s="657"/>
      <c r="CI39" s="657"/>
      <c r="CJ39" s="657"/>
      <c r="CK39" s="657"/>
      <c r="CL39" s="657"/>
      <c r="CM39" s="657"/>
      <c r="CN39" s="657"/>
      <c r="CO39" s="657"/>
      <c r="CP39" s="657"/>
      <c r="CQ39" s="658"/>
      <c r="CR39" s="641">
        <v>639887</v>
      </c>
      <c r="CS39" s="665"/>
      <c r="CT39" s="665"/>
      <c r="CU39" s="665"/>
      <c r="CV39" s="665"/>
      <c r="CW39" s="665"/>
      <c r="CX39" s="665"/>
      <c r="CY39" s="666"/>
      <c r="CZ39" s="646">
        <v>3.1</v>
      </c>
      <c r="DA39" s="677"/>
      <c r="DB39" s="677"/>
      <c r="DC39" s="679"/>
      <c r="DD39" s="650">
        <v>450676</v>
      </c>
      <c r="DE39" s="665"/>
      <c r="DF39" s="665"/>
      <c r="DG39" s="665"/>
      <c r="DH39" s="665"/>
      <c r="DI39" s="665"/>
      <c r="DJ39" s="665"/>
      <c r="DK39" s="666"/>
      <c r="DL39" s="650" t="s">
        <v>236</v>
      </c>
      <c r="DM39" s="665"/>
      <c r="DN39" s="665"/>
      <c r="DO39" s="665"/>
      <c r="DP39" s="665"/>
      <c r="DQ39" s="665"/>
      <c r="DR39" s="665"/>
      <c r="DS39" s="665"/>
      <c r="DT39" s="665"/>
      <c r="DU39" s="665"/>
      <c r="DV39" s="666"/>
      <c r="DW39" s="646" t="s">
        <v>126</v>
      </c>
      <c r="DX39" s="677"/>
      <c r="DY39" s="677"/>
      <c r="DZ39" s="677"/>
      <c r="EA39" s="677"/>
      <c r="EB39" s="677"/>
      <c r="EC39" s="678"/>
    </row>
    <row r="40" spans="2:133" ht="11.25" customHeight="1" x14ac:dyDescent="0.15">
      <c r="AQ40" s="718" t="s">
        <v>341</v>
      </c>
      <c r="AR40" s="719"/>
      <c r="AS40" s="719"/>
      <c r="AT40" s="719"/>
      <c r="AU40" s="719"/>
      <c r="AV40" s="719"/>
      <c r="AW40" s="719"/>
      <c r="AX40" s="719"/>
      <c r="AY40" s="720"/>
      <c r="AZ40" s="641">
        <v>307233</v>
      </c>
      <c r="BA40" s="642"/>
      <c r="BB40" s="642"/>
      <c r="BC40" s="642"/>
      <c r="BD40" s="665"/>
      <c r="BE40" s="665"/>
      <c r="BF40" s="700"/>
      <c r="BG40" s="732"/>
      <c r="BH40" s="733"/>
      <c r="BI40" s="733"/>
      <c r="BJ40" s="733"/>
      <c r="BK40" s="733"/>
      <c r="BL40" s="235"/>
      <c r="BM40" s="657" t="s">
        <v>342</v>
      </c>
      <c r="BN40" s="657"/>
      <c r="BO40" s="657"/>
      <c r="BP40" s="657"/>
      <c r="BQ40" s="657"/>
      <c r="BR40" s="657"/>
      <c r="BS40" s="657"/>
      <c r="BT40" s="657"/>
      <c r="BU40" s="658"/>
      <c r="BV40" s="641" t="s">
        <v>236</v>
      </c>
      <c r="BW40" s="642"/>
      <c r="BX40" s="642"/>
      <c r="BY40" s="642"/>
      <c r="BZ40" s="642"/>
      <c r="CA40" s="642"/>
      <c r="CB40" s="651"/>
      <c r="CD40" s="656" t="s">
        <v>343</v>
      </c>
      <c r="CE40" s="657"/>
      <c r="CF40" s="657"/>
      <c r="CG40" s="657"/>
      <c r="CH40" s="657"/>
      <c r="CI40" s="657"/>
      <c r="CJ40" s="657"/>
      <c r="CK40" s="657"/>
      <c r="CL40" s="657"/>
      <c r="CM40" s="657"/>
      <c r="CN40" s="657"/>
      <c r="CO40" s="657"/>
      <c r="CP40" s="657"/>
      <c r="CQ40" s="658"/>
      <c r="CR40" s="641">
        <v>385349</v>
      </c>
      <c r="CS40" s="642"/>
      <c r="CT40" s="642"/>
      <c r="CU40" s="642"/>
      <c r="CV40" s="642"/>
      <c r="CW40" s="642"/>
      <c r="CX40" s="642"/>
      <c r="CY40" s="643"/>
      <c r="CZ40" s="646">
        <v>1.9</v>
      </c>
      <c r="DA40" s="677"/>
      <c r="DB40" s="677"/>
      <c r="DC40" s="679"/>
      <c r="DD40" s="650">
        <v>35349</v>
      </c>
      <c r="DE40" s="642"/>
      <c r="DF40" s="642"/>
      <c r="DG40" s="642"/>
      <c r="DH40" s="642"/>
      <c r="DI40" s="642"/>
      <c r="DJ40" s="642"/>
      <c r="DK40" s="643"/>
      <c r="DL40" s="650">
        <v>11920</v>
      </c>
      <c r="DM40" s="642"/>
      <c r="DN40" s="642"/>
      <c r="DO40" s="642"/>
      <c r="DP40" s="642"/>
      <c r="DQ40" s="642"/>
      <c r="DR40" s="642"/>
      <c r="DS40" s="642"/>
      <c r="DT40" s="642"/>
      <c r="DU40" s="642"/>
      <c r="DV40" s="643"/>
      <c r="DW40" s="646">
        <v>0.1</v>
      </c>
      <c r="DX40" s="677"/>
      <c r="DY40" s="677"/>
      <c r="DZ40" s="677"/>
      <c r="EA40" s="677"/>
      <c r="EB40" s="677"/>
      <c r="EC40" s="678"/>
    </row>
    <row r="41" spans="2:133" ht="11.25" customHeight="1" x14ac:dyDescent="0.15">
      <c r="AQ41" s="728" t="s">
        <v>344</v>
      </c>
      <c r="AR41" s="729"/>
      <c r="AS41" s="729"/>
      <c r="AT41" s="729"/>
      <c r="AU41" s="729"/>
      <c r="AV41" s="729"/>
      <c r="AW41" s="729"/>
      <c r="AX41" s="729"/>
      <c r="AY41" s="730"/>
      <c r="AZ41" s="721">
        <v>1316575</v>
      </c>
      <c r="BA41" s="722"/>
      <c r="BB41" s="722"/>
      <c r="BC41" s="722"/>
      <c r="BD41" s="711"/>
      <c r="BE41" s="711"/>
      <c r="BF41" s="713"/>
      <c r="BG41" s="734"/>
      <c r="BH41" s="735"/>
      <c r="BI41" s="735"/>
      <c r="BJ41" s="735"/>
      <c r="BK41" s="735"/>
      <c r="BL41" s="236"/>
      <c r="BM41" s="668" t="s">
        <v>345</v>
      </c>
      <c r="BN41" s="668"/>
      <c r="BO41" s="668"/>
      <c r="BP41" s="668"/>
      <c r="BQ41" s="668"/>
      <c r="BR41" s="668"/>
      <c r="BS41" s="668"/>
      <c r="BT41" s="668"/>
      <c r="BU41" s="669"/>
      <c r="BV41" s="721">
        <v>303</v>
      </c>
      <c r="BW41" s="722"/>
      <c r="BX41" s="722"/>
      <c r="BY41" s="722"/>
      <c r="BZ41" s="722"/>
      <c r="CA41" s="722"/>
      <c r="CB41" s="731"/>
      <c r="CD41" s="656" t="s">
        <v>346</v>
      </c>
      <c r="CE41" s="657"/>
      <c r="CF41" s="657"/>
      <c r="CG41" s="657"/>
      <c r="CH41" s="657"/>
      <c r="CI41" s="657"/>
      <c r="CJ41" s="657"/>
      <c r="CK41" s="657"/>
      <c r="CL41" s="657"/>
      <c r="CM41" s="657"/>
      <c r="CN41" s="657"/>
      <c r="CO41" s="657"/>
      <c r="CP41" s="657"/>
      <c r="CQ41" s="658"/>
      <c r="CR41" s="641" t="s">
        <v>236</v>
      </c>
      <c r="CS41" s="665"/>
      <c r="CT41" s="665"/>
      <c r="CU41" s="665"/>
      <c r="CV41" s="665"/>
      <c r="CW41" s="665"/>
      <c r="CX41" s="665"/>
      <c r="CY41" s="666"/>
      <c r="CZ41" s="646" t="s">
        <v>236</v>
      </c>
      <c r="DA41" s="677"/>
      <c r="DB41" s="677"/>
      <c r="DC41" s="679"/>
      <c r="DD41" s="650" t="s">
        <v>126</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348</v>
      </c>
      <c r="CE42" s="639"/>
      <c r="CF42" s="639"/>
      <c r="CG42" s="639"/>
      <c r="CH42" s="639"/>
      <c r="CI42" s="639"/>
      <c r="CJ42" s="639"/>
      <c r="CK42" s="639"/>
      <c r="CL42" s="639"/>
      <c r="CM42" s="639"/>
      <c r="CN42" s="639"/>
      <c r="CO42" s="639"/>
      <c r="CP42" s="639"/>
      <c r="CQ42" s="640"/>
      <c r="CR42" s="641">
        <v>2954976</v>
      </c>
      <c r="CS42" s="642"/>
      <c r="CT42" s="642"/>
      <c r="CU42" s="642"/>
      <c r="CV42" s="642"/>
      <c r="CW42" s="642"/>
      <c r="CX42" s="642"/>
      <c r="CY42" s="643"/>
      <c r="CZ42" s="646">
        <v>14.4</v>
      </c>
      <c r="DA42" s="647"/>
      <c r="DB42" s="647"/>
      <c r="DC42" s="742"/>
      <c r="DD42" s="650">
        <v>879029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350</v>
      </c>
      <c r="CE43" s="639"/>
      <c r="CF43" s="639"/>
      <c r="CG43" s="639"/>
      <c r="CH43" s="639"/>
      <c r="CI43" s="639"/>
      <c r="CJ43" s="639"/>
      <c r="CK43" s="639"/>
      <c r="CL43" s="639"/>
      <c r="CM43" s="639"/>
      <c r="CN43" s="639"/>
      <c r="CO43" s="639"/>
      <c r="CP43" s="639"/>
      <c r="CQ43" s="640"/>
      <c r="CR43" s="641">
        <v>78310</v>
      </c>
      <c r="CS43" s="665"/>
      <c r="CT43" s="665"/>
      <c r="CU43" s="665"/>
      <c r="CV43" s="665"/>
      <c r="CW43" s="665"/>
      <c r="CX43" s="665"/>
      <c r="CY43" s="666"/>
      <c r="CZ43" s="646">
        <v>0.4</v>
      </c>
      <c r="DA43" s="677"/>
      <c r="DB43" s="677"/>
      <c r="DC43" s="679"/>
      <c r="DD43" s="650">
        <v>78310</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351</v>
      </c>
      <c r="CD44" s="753" t="s">
        <v>303</v>
      </c>
      <c r="CE44" s="754"/>
      <c r="CF44" s="638" t="s">
        <v>352</v>
      </c>
      <c r="CG44" s="639"/>
      <c r="CH44" s="639"/>
      <c r="CI44" s="639"/>
      <c r="CJ44" s="639"/>
      <c r="CK44" s="639"/>
      <c r="CL44" s="639"/>
      <c r="CM44" s="639"/>
      <c r="CN44" s="639"/>
      <c r="CO44" s="639"/>
      <c r="CP44" s="639"/>
      <c r="CQ44" s="640"/>
      <c r="CR44" s="641">
        <v>2954976</v>
      </c>
      <c r="CS44" s="642"/>
      <c r="CT44" s="642"/>
      <c r="CU44" s="642"/>
      <c r="CV44" s="642"/>
      <c r="CW44" s="642"/>
      <c r="CX44" s="642"/>
      <c r="CY44" s="643"/>
      <c r="CZ44" s="646">
        <v>14.4</v>
      </c>
      <c r="DA44" s="647"/>
      <c r="DB44" s="647"/>
      <c r="DC44" s="742"/>
      <c r="DD44" s="650">
        <v>879029</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353</v>
      </c>
      <c r="CG45" s="639"/>
      <c r="CH45" s="639"/>
      <c r="CI45" s="639"/>
      <c r="CJ45" s="639"/>
      <c r="CK45" s="639"/>
      <c r="CL45" s="639"/>
      <c r="CM45" s="639"/>
      <c r="CN45" s="639"/>
      <c r="CO45" s="639"/>
      <c r="CP45" s="639"/>
      <c r="CQ45" s="640"/>
      <c r="CR45" s="641">
        <v>1168027</v>
      </c>
      <c r="CS45" s="665"/>
      <c r="CT45" s="665"/>
      <c r="CU45" s="665"/>
      <c r="CV45" s="665"/>
      <c r="CW45" s="665"/>
      <c r="CX45" s="665"/>
      <c r="CY45" s="666"/>
      <c r="CZ45" s="646">
        <v>5.7</v>
      </c>
      <c r="DA45" s="677"/>
      <c r="DB45" s="677"/>
      <c r="DC45" s="679"/>
      <c r="DD45" s="650">
        <v>266910</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354</v>
      </c>
      <c r="CG46" s="639"/>
      <c r="CH46" s="639"/>
      <c r="CI46" s="639"/>
      <c r="CJ46" s="639"/>
      <c r="CK46" s="639"/>
      <c r="CL46" s="639"/>
      <c r="CM46" s="639"/>
      <c r="CN46" s="639"/>
      <c r="CO46" s="639"/>
      <c r="CP46" s="639"/>
      <c r="CQ46" s="640"/>
      <c r="CR46" s="641">
        <v>1534676</v>
      </c>
      <c r="CS46" s="642"/>
      <c r="CT46" s="642"/>
      <c r="CU46" s="642"/>
      <c r="CV46" s="642"/>
      <c r="CW46" s="642"/>
      <c r="CX46" s="642"/>
      <c r="CY46" s="643"/>
      <c r="CZ46" s="646">
        <v>7.5</v>
      </c>
      <c r="DA46" s="647"/>
      <c r="DB46" s="647"/>
      <c r="DC46" s="742"/>
      <c r="DD46" s="650">
        <v>545646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355</v>
      </c>
      <c r="CG47" s="639"/>
      <c r="CH47" s="639"/>
      <c r="CI47" s="639"/>
      <c r="CJ47" s="639"/>
      <c r="CK47" s="639"/>
      <c r="CL47" s="639"/>
      <c r="CM47" s="639"/>
      <c r="CN47" s="639"/>
      <c r="CO47" s="639"/>
      <c r="CP47" s="639"/>
      <c r="CQ47" s="640"/>
      <c r="CR47" s="641" t="s">
        <v>126</v>
      </c>
      <c r="CS47" s="665"/>
      <c r="CT47" s="665"/>
      <c r="CU47" s="665"/>
      <c r="CV47" s="665"/>
      <c r="CW47" s="665"/>
      <c r="CX47" s="665"/>
      <c r="CY47" s="666"/>
      <c r="CZ47" s="646" t="s">
        <v>126</v>
      </c>
      <c r="DA47" s="677"/>
      <c r="DB47" s="677"/>
      <c r="DC47" s="679"/>
      <c r="DD47" s="650" t="s">
        <v>126</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356</v>
      </c>
      <c r="CG48" s="639"/>
      <c r="CH48" s="639"/>
      <c r="CI48" s="639"/>
      <c r="CJ48" s="639"/>
      <c r="CK48" s="639"/>
      <c r="CL48" s="639"/>
      <c r="CM48" s="639"/>
      <c r="CN48" s="639"/>
      <c r="CO48" s="639"/>
      <c r="CP48" s="639"/>
      <c r="CQ48" s="640"/>
      <c r="CR48" s="641" t="s">
        <v>236</v>
      </c>
      <c r="CS48" s="642"/>
      <c r="CT48" s="642"/>
      <c r="CU48" s="642"/>
      <c r="CV48" s="642"/>
      <c r="CW48" s="642"/>
      <c r="CX48" s="642"/>
      <c r="CY48" s="643"/>
      <c r="CZ48" s="646" t="s">
        <v>236</v>
      </c>
      <c r="DA48" s="647"/>
      <c r="DB48" s="647"/>
      <c r="DC48" s="742"/>
      <c r="DD48" s="650" t="s">
        <v>126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357</v>
      </c>
      <c r="CE49" s="687"/>
      <c r="CF49" s="687"/>
      <c r="CG49" s="687"/>
      <c r="CH49" s="687"/>
      <c r="CI49" s="687"/>
      <c r="CJ49" s="687"/>
      <c r="CK49" s="687"/>
      <c r="CL49" s="687"/>
      <c r="CM49" s="687"/>
      <c r="CN49" s="687"/>
      <c r="CO49" s="687"/>
      <c r="CP49" s="687"/>
      <c r="CQ49" s="688"/>
      <c r="CR49" s="721">
        <v>20527931</v>
      </c>
      <c r="CS49" s="711"/>
      <c r="CT49" s="711"/>
      <c r="CU49" s="711"/>
      <c r="CV49" s="711"/>
      <c r="CW49" s="711"/>
      <c r="CX49" s="711"/>
      <c r="CY49" s="743"/>
      <c r="CZ49" s="726">
        <v>100</v>
      </c>
      <c r="DA49" s="744"/>
      <c r="DB49" s="744"/>
      <c r="DC49" s="745"/>
      <c r="DD49" s="746">
        <v>13745364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e915LGBad/IvtRtYdsOJPyk5De+ohk/QBHt43DN8T6e6KurbW4EGBQB0u8DQGmqMhgm+rvN8j6lWi1NAWcJFsw==" saltValue="LimCl/EJ44kWXvYkJGHmf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359</v>
      </c>
      <c r="DK2" s="789"/>
      <c r="DL2" s="789"/>
      <c r="DM2" s="789"/>
      <c r="DN2" s="789"/>
      <c r="DO2" s="790"/>
      <c r="DP2" s="249"/>
      <c r="DQ2" s="788" t="s">
        <v>360</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361</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363</v>
      </c>
      <c r="B5" s="783"/>
      <c r="C5" s="783"/>
      <c r="D5" s="783"/>
      <c r="E5" s="783"/>
      <c r="F5" s="783"/>
      <c r="G5" s="783"/>
      <c r="H5" s="783"/>
      <c r="I5" s="783"/>
      <c r="J5" s="783"/>
      <c r="K5" s="783"/>
      <c r="L5" s="783"/>
      <c r="M5" s="783"/>
      <c r="N5" s="783"/>
      <c r="O5" s="783"/>
      <c r="P5" s="784"/>
      <c r="Q5" s="759" t="s">
        <v>364</v>
      </c>
      <c r="R5" s="760"/>
      <c r="S5" s="760"/>
      <c r="T5" s="760"/>
      <c r="U5" s="761"/>
      <c r="V5" s="759" t="s">
        <v>365</v>
      </c>
      <c r="W5" s="760"/>
      <c r="X5" s="760"/>
      <c r="Y5" s="760"/>
      <c r="Z5" s="761"/>
      <c r="AA5" s="759" t="s">
        <v>366</v>
      </c>
      <c r="AB5" s="760"/>
      <c r="AC5" s="760"/>
      <c r="AD5" s="760"/>
      <c r="AE5" s="760"/>
      <c r="AF5" s="792" t="s">
        <v>367</v>
      </c>
      <c r="AG5" s="760"/>
      <c r="AH5" s="760"/>
      <c r="AI5" s="760"/>
      <c r="AJ5" s="771"/>
      <c r="AK5" s="760" t="s">
        <v>368</v>
      </c>
      <c r="AL5" s="760"/>
      <c r="AM5" s="760"/>
      <c r="AN5" s="760"/>
      <c r="AO5" s="761"/>
      <c r="AP5" s="759" t="s">
        <v>369</v>
      </c>
      <c r="AQ5" s="760"/>
      <c r="AR5" s="760"/>
      <c r="AS5" s="760"/>
      <c r="AT5" s="761"/>
      <c r="AU5" s="759" t="s">
        <v>370</v>
      </c>
      <c r="AV5" s="760"/>
      <c r="AW5" s="760"/>
      <c r="AX5" s="760"/>
      <c r="AY5" s="771"/>
      <c r="AZ5" s="256"/>
      <c r="BA5" s="256"/>
      <c r="BB5" s="256"/>
      <c r="BC5" s="256"/>
      <c r="BD5" s="256"/>
      <c r="BE5" s="257"/>
      <c r="BF5" s="257"/>
      <c r="BG5" s="257"/>
      <c r="BH5" s="257"/>
      <c r="BI5" s="257"/>
      <c r="BJ5" s="257"/>
      <c r="BK5" s="257"/>
      <c r="BL5" s="257"/>
      <c r="BM5" s="257"/>
      <c r="BN5" s="257"/>
      <c r="BO5" s="257"/>
      <c r="BP5" s="257"/>
      <c r="BQ5" s="782" t="s">
        <v>371</v>
      </c>
      <c r="BR5" s="783"/>
      <c r="BS5" s="783"/>
      <c r="BT5" s="783"/>
      <c r="BU5" s="783"/>
      <c r="BV5" s="783"/>
      <c r="BW5" s="783"/>
      <c r="BX5" s="783"/>
      <c r="BY5" s="783"/>
      <c r="BZ5" s="783"/>
      <c r="CA5" s="783"/>
      <c r="CB5" s="783"/>
      <c r="CC5" s="783"/>
      <c r="CD5" s="783"/>
      <c r="CE5" s="783"/>
      <c r="CF5" s="783"/>
      <c r="CG5" s="784"/>
      <c r="CH5" s="759" t="s">
        <v>372</v>
      </c>
      <c r="CI5" s="760"/>
      <c r="CJ5" s="760"/>
      <c r="CK5" s="760"/>
      <c r="CL5" s="761"/>
      <c r="CM5" s="759" t="s">
        <v>373</v>
      </c>
      <c r="CN5" s="760"/>
      <c r="CO5" s="760"/>
      <c r="CP5" s="760"/>
      <c r="CQ5" s="761"/>
      <c r="CR5" s="759" t="s">
        <v>374</v>
      </c>
      <c r="CS5" s="760"/>
      <c r="CT5" s="760"/>
      <c r="CU5" s="760"/>
      <c r="CV5" s="761"/>
      <c r="CW5" s="759" t="s">
        <v>375</v>
      </c>
      <c r="CX5" s="760"/>
      <c r="CY5" s="760"/>
      <c r="CZ5" s="760"/>
      <c r="DA5" s="761"/>
      <c r="DB5" s="759" t="s">
        <v>376</v>
      </c>
      <c r="DC5" s="760"/>
      <c r="DD5" s="760"/>
      <c r="DE5" s="760"/>
      <c r="DF5" s="761"/>
      <c r="DG5" s="765" t="s">
        <v>377</v>
      </c>
      <c r="DH5" s="766"/>
      <c r="DI5" s="766"/>
      <c r="DJ5" s="766"/>
      <c r="DK5" s="767"/>
      <c r="DL5" s="765" t="s">
        <v>378</v>
      </c>
      <c r="DM5" s="766"/>
      <c r="DN5" s="766"/>
      <c r="DO5" s="766"/>
      <c r="DP5" s="767"/>
      <c r="DQ5" s="759" t="s">
        <v>379</v>
      </c>
      <c r="DR5" s="760"/>
      <c r="DS5" s="760"/>
      <c r="DT5" s="760"/>
      <c r="DU5" s="761"/>
      <c r="DV5" s="759" t="s">
        <v>370</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380</v>
      </c>
      <c r="C7" s="774"/>
      <c r="D7" s="774"/>
      <c r="E7" s="774"/>
      <c r="F7" s="774"/>
      <c r="G7" s="774"/>
      <c r="H7" s="774"/>
      <c r="I7" s="774"/>
      <c r="J7" s="774"/>
      <c r="K7" s="774"/>
      <c r="L7" s="774"/>
      <c r="M7" s="774"/>
      <c r="N7" s="774"/>
      <c r="O7" s="774"/>
      <c r="P7" s="775"/>
      <c r="Q7" s="776">
        <v>21768</v>
      </c>
      <c r="R7" s="777"/>
      <c r="S7" s="777"/>
      <c r="T7" s="777"/>
      <c r="U7" s="777"/>
      <c r="V7" s="777">
        <v>20527</v>
      </c>
      <c r="W7" s="777"/>
      <c r="X7" s="777"/>
      <c r="Y7" s="777"/>
      <c r="Z7" s="777"/>
      <c r="AA7" s="777">
        <v>1241</v>
      </c>
      <c r="AB7" s="777"/>
      <c r="AC7" s="777"/>
      <c r="AD7" s="777"/>
      <c r="AE7" s="778"/>
      <c r="AF7" s="779">
        <v>836</v>
      </c>
      <c r="AG7" s="780"/>
      <c r="AH7" s="780"/>
      <c r="AI7" s="780"/>
      <c r="AJ7" s="781"/>
      <c r="AK7" s="816">
        <v>316</v>
      </c>
      <c r="AL7" s="817"/>
      <c r="AM7" s="817"/>
      <c r="AN7" s="817"/>
      <c r="AO7" s="817"/>
      <c r="AP7" s="817">
        <v>23701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381</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382</v>
      </c>
      <c r="B23" s="832" t="s">
        <v>383</v>
      </c>
      <c r="C23" s="833"/>
      <c r="D23" s="833"/>
      <c r="E23" s="833"/>
      <c r="F23" s="833"/>
      <c r="G23" s="833"/>
      <c r="H23" s="833"/>
      <c r="I23" s="833"/>
      <c r="J23" s="833"/>
      <c r="K23" s="833"/>
      <c r="L23" s="833"/>
      <c r="M23" s="833"/>
      <c r="N23" s="833"/>
      <c r="O23" s="833"/>
      <c r="P23" s="834"/>
      <c r="Q23" s="835">
        <v>21769</v>
      </c>
      <c r="R23" s="836"/>
      <c r="S23" s="836"/>
      <c r="T23" s="836"/>
      <c r="U23" s="836"/>
      <c r="V23" s="836">
        <v>20528</v>
      </c>
      <c r="W23" s="836"/>
      <c r="X23" s="836"/>
      <c r="Y23" s="836"/>
      <c r="Z23" s="836"/>
      <c r="AA23" s="836">
        <v>1241</v>
      </c>
      <c r="AB23" s="836"/>
      <c r="AC23" s="836"/>
      <c r="AD23" s="836"/>
      <c r="AE23" s="837"/>
      <c r="AF23" s="838">
        <v>836</v>
      </c>
      <c r="AG23" s="836"/>
      <c r="AH23" s="836"/>
      <c r="AI23" s="836"/>
      <c r="AJ23" s="839"/>
      <c r="AK23" s="840"/>
      <c r="AL23" s="841"/>
      <c r="AM23" s="841"/>
      <c r="AN23" s="841"/>
      <c r="AO23" s="841"/>
      <c r="AP23" s="836">
        <v>23701</v>
      </c>
      <c r="AQ23" s="836"/>
      <c r="AR23" s="836"/>
      <c r="AS23" s="836"/>
      <c r="AT23" s="836"/>
      <c r="AU23" s="842"/>
      <c r="AV23" s="842"/>
      <c r="AW23" s="842"/>
      <c r="AX23" s="842"/>
      <c r="AY23" s="843"/>
      <c r="AZ23" s="851" t="s">
        <v>384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363</v>
      </c>
      <c r="B26" s="783"/>
      <c r="C26" s="783"/>
      <c r="D26" s="783"/>
      <c r="E26" s="783"/>
      <c r="F26" s="783"/>
      <c r="G26" s="783"/>
      <c r="H26" s="783"/>
      <c r="I26" s="783"/>
      <c r="J26" s="783"/>
      <c r="K26" s="783"/>
      <c r="L26" s="783"/>
      <c r="M26" s="783"/>
      <c r="N26" s="783"/>
      <c r="O26" s="783"/>
      <c r="P26" s="784"/>
      <c r="Q26" s="759" t="s">
        <v>387</v>
      </c>
      <c r="R26" s="760"/>
      <c r="S26" s="760"/>
      <c r="T26" s="760"/>
      <c r="U26" s="761"/>
      <c r="V26" s="759" t="s">
        <v>388</v>
      </c>
      <c r="W26" s="760"/>
      <c r="X26" s="760"/>
      <c r="Y26" s="760"/>
      <c r="Z26" s="761"/>
      <c r="AA26" s="759" t="s">
        <v>389</v>
      </c>
      <c r="AB26" s="760"/>
      <c r="AC26" s="760"/>
      <c r="AD26" s="760"/>
      <c r="AE26" s="760"/>
      <c r="AF26" s="854" t="s">
        <v>390</v>
      </c>
      <c r="AG26" s="855"/>
      <c r="AH26" s="855"/>
      <c r="AI26" s="855"/>
      <c r="AJ26" s="856"/>
      <c r="AK26" s="760" t="s">
        <v>391</v>
      </c>
      <c r="AL26" s="760"/>
      <c r="AM26" s="760"/>
      <c r="AN26" s="760"/>
      <c r="AO26" s="761"/>
      <c r="AP26" s="759" t="s">
        <v>392</v>
      </c>
      <c r="AQ26" s="760"/>
      <c r="AR26" s="760"/>
      <c r="AS26" s="760"/>
      <c r="AT26" s="761"/>
      <c r="AU26" s="759" t="s">
        <v>393</v>
      </c>
      <c r="AV26" s="760"/>
      <c r="AW26" s="760"/>
      <c r="AX26" s="760"/>
      <c r="AY26" s="761"/>
      <c r="AZ26" s="759" t="s">
        <v>394</v>
      </c>
      <c r="BA26" s="760"/>
      <c r="BB26" s="760"/>
      <c r="BC26" s="760"/>
      <c r="BD26" s="761"/>
      <c r="BE26" s="759" t="s">
        <v>370</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395</v>
      </c>
      <c r="C28" s="774"/>
      <c r="D28" s="774"/>
      <c r="E28" s="774"/>
      <c r="F28" s="774"/>
      <c r="G28" s="774"/>
      <c r="H28" s="774"/>
      <c r="I28" s="774"/>
      <c r="J28" s="774"/>
      <c r="K28" s="774"/>
      <c r="L28" s="774"/>
      <c r="M28" s="774"/>
      <c r="N28" s="774"/>
      <c r="O28" s="774"/>
      <c r="P28" s="775"/>
      <c r="Q28" s="864">
        <v>4170</v>
      </c>
      <c r="R28" s="865"/>
      <c r="S28" s="865"/>
      <c r="T28" s="865"/>
      <c r="U28" s="865"/>
      <c r="V28" s="865">
        <v>4117</v>
      </c>
      <c r="W28" s="865"/>
      <c r="X28" s="865"/>
      <c r="Y28" s="865"/>
      <c r="Z28" s="865"/>
      <c r="AA28" s="865">
        <v>53</v>
      </c>
      <c r="AB28" s="865"/>
      <c r="AC28" s="865"/>
      <c r="AD28" s="865"/>
      <c r="AE28" s="866"/>
      <c r="AF28" s="867">
        <v>53</v>
      </c>
      <c r="AG28" s="865"/>
      <c r="AH28" s="865"/>
      <c r="AI28" s="865"/>
      <c r="AJ28" s="868"/>
      <c r="AK28" s="869">
        <v>307</v>
      </c>
      <c r="AL28" s="860"/>
      <c r="AM28" s="860"/>
      <c r="AN28" s="860"/>
      <c r="AO28" s="860"/>
      <c r="AP28" s="860" t="s">
        <v>590</v>
      </c>
      <c r="AQ28" s="860"/>
      <c r="AR28" s="860"/>
      <c r="AS28" s="860"/>
      <c r="AT28" s="860"/>
      <c r="AU28" s="860" t="s">
        <v>591</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396</v>
      </c>
      <c r="C29" s="798"/>
      <c r="D29" s="798"/>
      <c r="E29" s="798"/>
      <c r="F29" s="798"/>
      <c r="G29" s="798"/>
      <c r="H29" s="798"/>
      <c r="I29" s="798"/>
      <c r="J29" s="798"/>
      <c r="K29" s="798"/>
      <c r="L29" s="798"/>
      <c r="M29" s="798"/>
      <c r="N29" s="798"/>
      <c r="O29" s="798"/>
      <c r="P29" s="799"/>
      <c r="Q29" s="800">
        <v>5175</v>
      </c>
      <c r="R29" s="801"/>
      <c r="S29" s="801"/>
      <c r="T29" s="801"/>
      <c r="U29" s="801"/>
      <c r="V29" s="801">
        <v>4949</v>
      </c>
      <c r="W29" s="801"/>
      <c r="X29" s="801"/>
      <c r="Y29" s="801"/>
      <c r="Z29" s="801"/>
      <c r="AA29" s="801">
        <v>226</v>
      </c>
      <c r="AB29" s="801"/>
      <c r="AC29" s="801"/>
      <c r="AD29" s="801"/>
      <c r="AE29" s="802"/>
      <c r="AF29" s="803">
        <v>226</v>
      </c>
      <c r="AG29" s="804"/>
      <c r="AH29" s="804"/>
      <c r="AI29" s="804"/>
      <c r="AJ29" s="805"/>
      <c r="AK29" s="872">
        <v>711</v>
      </c>
      <c r="AL29" s="873"/>
      <c r="AM29" s="873"/>
      <c r="AN29" s="873"/>
      <c r="AO29" s="873"/>
      <c r="AP29" s="873" t="s">
        <v>590</v>
      </c>
      <c r="AQ29" s="873"/>
      <c r="AR29" s="873"/>
      <c r="AS29" s="873"/>
      <c r="AT29" s="873"/>
      <c r="AU29" s="873" t="s">
        <v>590</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397</v>
      </c>
      <c r="C30" s="798"/>
      <c r="D30" s="798"/>
      <c r="E30" s="798"/>
      <c r="F30" s="798"/>
      <c r="G30" s="798"/>
      <c r="H30" s="798"/>
      <c r="I30" s="798"/>
      <c r="J30" s="798"/>
      <c r="K30" s="798"/>
      <c r="L30" s="798"/>
      <c r="M30" s="798"/>
      <c r="N30" s="798"/>
      <c r="O30" s="798"/>
      <c r="P30" s="799"/>
      <c r="Q30" s="800">
        <v>810</v>
      </c>
      <c r="R30" s="801"/>
      <c r="S30" s="801"/>
      <c r="T30" s="801"/>
      <c r="U30" s="801"/>
      <c r="V30" s="801">
        <v>802</v>
      </c>
      <c r="W30" s="801"/>
      <c r="X30" s="801"/>
      <c r="Y30" s="801"/>
      <c r="Z30" s="801"/>
      <c r="AA30" s="801">
        <v>8</v>
      </c>
      <c r="AB30" s="801"/>
      <c r="AC30" s="801"/>
      <c r="AD30" s="801"/>
      <c r="AE30" s="802"/>
      <c r="AF30" s="803">
        <v>8</v>
      </c>
      <c r="AG30" s="804"/>
      <c r="AH30" s="804"/>
      <c r="AI30" s="804"/>
      <c r="AJ30" s="805"/>
      <c r="AK30" s="872">
        <v>133</v>
      </c>
      <c r="AL30" s="873"/>
      <c r="AM30" s="873"/>
      <c r="AN30" s="873"/>
      <c r="AO30" s="873"/>
      <c r="AP30" s="873" t="s">
        <v>590</v>
      </c>
      <c r="AQ30" s="873"/>
      <c r="AR30" s="873"/>
      <c r="AS30" s="873"/>
      <c r="AT30" s="873"/>
      <c r="AU30" s="873" t="s">
        <v>590</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398</v>
      </c>
      <c r="C31" s="798"/>
      <c r="D31" s="798"/>
      <c r="E31" s="798"/>
      <c r="F31" s="798"/>
      <c r="G31" s="798"/>
      <c r="H31" s="798"/>
      <c r="I31" s="798"/>
      <c r="J31" s="798"/>
      <c r="K31" s="798"/>
      <c r="L31" s="798"/>
      <c r="M31" s="798"/>
      <c r="N31" s="798"/>
      <c r="O31" s="798"/>
      <c r="P31" s="799"/>
      <c r="Q31" s="800">
        <v>1239</v>
      </c>
      <c r="R31" s="801"/>
      <c r="S31" s="801"/>
      <c r="T31" s="801"/>
      <c r="U31" s="801"/>
      <c r="V31" s="801">
        <v>1136</v>
      </c>
      <c r="W31" s="801"/>
      <c r="X31" s="801"/>
      <c r="Y31" s="801"/>
      <c r="Z31" s="801"/>
      <c r="AA31" s="801">
        <v>102</v>
      </c>
      <c r="AB31" s="801"/>
      <c r="AC31" s="801"/>
      <c r="AD31" s="801"/>
      <c r="AE31" s="802"/>
      <c r="AF31" s="803">
        <v>824</v>
      </c>
      <c r="AG31" s="804"/>
      <c r="AH31" s="804"/>
      <c r="AI31" s="804"/>
      <c r="AJ31" s="805"/>
      <c r="AK31" s="872">
        <v>17</v>
      </c>
      <c r="AL31" s="873"/>
      <c r="AM31" s="873"/>
      <c r="AN31" s="873"/>
      <c r="AO31" s="873"/>
      <c r="AP31" s="873">
        <v>5805</v>
      </c>
      <c r="AQ31" s="873"/>
      <c r="AR31" s="873"/>
      <c r="AS31" s="873"/>
      <c r="AT31" s="873"/>
      <c r="AU31" s="873">
        <v>93</v>
      </c>
      <c r="AV31" s="873"/>
      <c r="AW31" s="873"/>
      <c r="AX31" s="873"/>
      <c r="AY31" s="873"/>
      <c r="AZ31" s="874" t="s">
        <v>590</v>
      </c>
      <c r="BA31" s="874"/>
      <c r="BB31" s="874"/>
      <c r="BC31" s="874"/>
      <c r="BD31" s="874"/>
      <c r="BE31" s="870" t="s">
        <v>399</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400</v>
      </c>
      <c r="C32" s="798"/>
      <c r="D32" s="798"/>
      <c r="E32" s="798"/>
      <c r="F32" s="798"/>
      <c r="G32" s="798"/>
      <c r="H32" s="798"/>
      <c r="I32" s="798"/>
      <c r="J32" s="798"/>
      <c r="K32" s="798"/>
      <c r="L32" s="798"/>
      <c r="M32" s="798"/>
      <c r="N32" s="798"/>
      <c r="O32" s="798"/>
      <c r="P32" s="799"/>
      <c r="Q32" s="800">
        <v>482</v>
      </c>
      <c r="R32" s="801"/>
      <c r="S32" s="801"/>
      <c r="T32" s="801"/>
      <c r="U32" s="801"/>
      <c r="V32" s="801">
        <v>961</v>
      </c>
      <c r="W32" s="801"/>
      <c r="X32" s="801"/>
      <c r="Y32" s="801"/>
      <c r="Z32" s="801"/>
      <c r="AA32" s="801">
        <v>-478</v>
      </c>
      <c r="AB32" s="801"/>
      <c r="AC32" s="801"/>
      <c r="AD32" s="801"/>
      <c r="AE32" s="802"/>
      <c r="AF32" s="803">
        <v>115</v>
      </c>
      <c r="AG32" s="804"/>
      <c r="AH32" s="804"/>
      <c r="AI32" s="804"/>
      <c r="AJ32" s="805"/>
      <c r="AK32" s="872">
        <v>72</v>
      </c>
      <c r="AL32" s="873"/>
      <c r="AM32" s="873"/>
      <c r="AN32" s="873"/>
      <c r="AO32" s="873"/>
      <c r="AP32" s="873">
        <v>5195</v>
      </c>
      <c r="AQ32" s="873"/>
      <c r="AR32" s="873"/>
      <c r="AS32" s="873"/>
      <c r="AT32" s="873"/>
      <c r="AU32" s="873">
        <v>5195</v>
      </c>
      <c r="AV32" s="873"/>
      <c r="AW32" s="873"/>
      <c r="AX32" s="873"/>
      <c r="AY32" s="873"/>
      <c r="AZ32" s="874" t="s">
        <v>590</v>
      </c>
      <c r="BA32" s="874"/>
      <c r="BB32" s="874"/>
      <c r="BC32" s="874"/>
      <c r="BD32" s="874"/>
      <c r="BE32" s="870" t="s">
        <v>399</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401</v>
      </c>
      <c r="C33" s="798"/>
      <c r="D33" s="798"/>
      <c r="E33" s="798"/>
      <c r="F33" s="798"/>
      <c r="G33" s="798"/>
      <c r="H33" s="798"/>
      <c r="I33" s="798"/>
      <c r="J33" s="798"/>
      <c r="K33" s="798"/>
      <c r="L33" s="798"/>
      <c r="M33" s="798"/>
      <c r="N33" s="798"/>
      <c r="O33" s="798"/>
      <c r="P33" s="799"/>
      <c r="Q33" s="800">
        <v>2583</v>
      </c>
      <c r="R33" s="801"/>
      <c r="S33" s="801"/>
      <c r="T33" s="801"/>
      <c r="U33" s="801"/>
      <c r="V33" s="801">
        <v>2083</v>
      </c>
      <c r="W33" s="801"/>
      <c r="X33" s="801"/>
      <c r="Y33" s="801"/>
      <c r="Z33" s="801"/>
      <c r="AA33" s="801">
        <v>500</v>
      </c>
      <c r="AB33" s="801"/>
      <c r="AC33" s="801"/>
      <c r="AD33" s="801"/>
      <c r="AE33" s="802"/>
      <c r="AF33" s="803">
        <v>56</v>
      </c>
      <c r="AG33" s="804"/>
      <c r="AH33" s="804"/>
      <c r="AI33" s="804"/>
      <c r="AJ33" s="805"/>
      <c r="AK33" s="872">
        <v>952</v>
      </c>
      <c r="AL33" s="873"/>
      <c r="AM33" s="873"/>
      <c r="AN33" s="873"/>
      <c r="AO33" s="873"/>
      <c r="AP33" s="873">
        <v>16156</v>
      </c>
      <c r="AQ33" s="873"/>
      <c r="AR33" s="873"/>
      <c r="AS33" s="873"/>
      <c r="AT33" s="873"/>
      <c r="AU33" s="873">
        <v>15058</v>
      </c>
      <c r="AV33" s="873"/>
      <c r="AW33" s="873"/>
      <c r="AX33" s="873"/>
      <c r="AY33" s="873"/>
      <c r="AZ33" s="874" t="s">
        <v>590</v>
      </c>
      <c r="BA33" s="874"/>
      <c r="BB33" s="874"/>
      <c r="BC33" s="874"/>
      <c r="BD33" s="874"/>
      <c r="BE33" s="870" t="s">
        <v>402</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403</v>
      </c>
      <c r="C34" s="798"/>
      <c r="D34" s="798"/>
      <c r="E34" s="798"/>
      <c r="F34" s="798"/>
      <c r="G34" s="798"/>
      <c r="H34" s="798"/>
      <c r="I34" s="798"/>
      <c r="J34" s="798"/>
      <c r="K34" s="798"/>
      <c r="L34" s="798"/>
      <c r="M34" s="798"/>
      <c r="N34" s="798"/>
      <c r="O34" s="798"/>
      <c r="P34" s="799"/>
      <c r="Q34" s="800">
        <v>238</v>
      </c>
      <c r="R34" s="801"/>
      <c r="S34" s="801"/>
      <c r="T34" s="801"/>
      <c r="U34" s="801"/>
      <c r="V34" s="801">
        <v>223</v>
      </c>
      <c r="W34" s="801"/>
      <c r="X34" s="801"/>
      <c r="Y34" s="801"/>
      <c r="Z34" s="801"/>
      <c r="AA34" s="801">
        <v>15</v>
      </c>
      <c r="AB34" s="801"/>
      <c r="AC34" s="801"/>
      <c r="AD34" s="801"/>
      <c r="AE34" s="802"/>
      <c r="AF34" s="803">
        <v>13</v>
      </c>
      <c r="AG34" s="804"/>
      <c r="AH34" s="804"/>
      <c r="AI34" s="804"/>
      <c r="AJ34" s="805"/>
      <c r="AK34" s="872">
        <v>197</v>
      </c>
      <c r="AL34" s="873"/>
      <c r="AM34" s="873"/>
      <c r="AN34" s="873"/>
      <c r="AO34" s="873"/>
      <c r="AP34" s="873">
        <v>1987</v>
      </c>
      <c r="AQ34" s="873"/>
      <c r="AR34" s="873"/>
      <c r="AS34" s="873"/>
      <c r="AT34" s="873"/>
      <c r="AU34" s="873">
        <v>1865</v>
      </c>
      <c r="AV34" s="873"/>
      <c r="AW34" s="873"/>
      <c r="AX34" s="873"/>
      <c r="AY34" s="873"/>
      <c r="AZ34" s="874" t="s">
        <v>590</v>
      </c>
      <c r="BA34" s="874"/>
      <c r="BB34" s="874"/>
      <c r="BC34" s="874"/>
      <c r="BD34" s="874"/>
      <c r="BE34" s="870" t="s">
        <v>402</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404</v>
      </c>
      <c r="C35" s="798"/>
      <c r="D35" s="798"/>
      <c r="E35" s="798"/>
      <c r="F35" s="798"/>
      <c r="G35" s="798"/>
      <c r="H35" s="798"/>
      <c r="I35" s="798"/>
      <c r="J35" s="798"/>
      <c r="K35" s="798"/>
      <c r="L35" s="798"/>
      <c r="M35" s="798"/>
      <c r="N35" s="798"/>
      <c r="O35" s="798"/>
      <c r="P35" s="799"/>
      <c r="Q35" s="800">
        <v>31</v>
      </c>
      <c r="R35" s="801"/>
      <c r="S35" s="801"/>
      <c r="T35" s="801"/>
      <c r="U35" s="801"/>
      <c r="V35" s="801">
        <v>30</v>
      </c>
      <c r="W35" s="801"/>
      <c r="X35" s="801"/>
      <c r="Y35" s="801"/>
      <c r="Z35" s="801"/>
      <c r="AA35" s="801">
        <v>2</v>
      </c>
      <c r="AB35" s="801"/>
      <c r="AC35" s="801"/>
      <c r="AD35" s="801"/>
      <c r="AE35" s="802"/>
      <c r="AF35" s="803">
        <v>2</v>
      </c>
      <c r="AG35" s="804"/>
      <c r="AH35" s="804"/>
      <c r="AI35" s="804"/>
      <c r="AJ35" s="805"/>
      <c r="AK35" s="872">
        <v>13</v>
      </c>
      <c r="AL35" s="873"/>
      <c r="AM35" s="873"/>
      <c r="AN35" s="873"/>
      <c r="AO35" s="873"/>
      <c r="AP35" s="873" t="s">
        <v>590</v>
      </c>
      <c r="AQ35" s="873"/>
      <c r="AR35" s="873"/>
      <c r="AS35" s="873"/>
      <c r="AT35" s="873"/>
      <c r="AU35" s="873" t="s">
        <v>590</v>
      </c>
      <c r="AV35" s="873"/>
      <c r="AW35" s="873"/>
      <c r="AX35" s="873"/>
      <c r="AY35" s="873"/>
      <c r="AZ35" s="874" t="s">
        <v>590</v>
      </c>
      <c r="BA35" s="874"/>
      <c r="BB35" s="874"/>
      <c r="BC35" s="874"/>
      <c r="BD35" s="874"/>
      <c r="BE35" s="870" t="s">
        <v>405</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406</v>
      </c>
      <c r="C36" s="798"/>
      <c r="D36" s="798"/>
      <c r="E36" s="798"/>
      <c r="F36" s="798"/>
      <c r="G36" s="798"/>
      <c r="H36" s="798"/>
      <c r="I36" s="798"/>
      <c r="J36" s="798"/>
      <c r="K36" s="798"/>
      <c r="L36" s="798"/>
      <c r="M36" s="798"/>
      <c r="N36" s="798"/>
      <c r="O36" s="798"/>
      <c r="P36" s="799"/>
      <c r="Q36" s="800">
        <v>2</v>
      </c>
      <c r="R36" s="801"/>
      <c r="S36" s="801"/>
      <c r="T36" s="801"/>
      <c r="U36" s="801"/>
      <c r="V36" s="801">
        <v>2</v>
      </c>
      <c r="W36" s="801"/>
      <c r="X36" s="801"/>
      <c r="Y36" s="801"/>
      <c r="Z36" s="801"/>
      <c r="AA36" s="801" t="s">
        <v>590</v>
      </c>
      <c r="AB36" s="801"/>
      <c r="AC36" s="801"/>
      <c r="AD36" s="801"/>
      <c r="AE36" s="802"/>
      <c r="AF36" s="803">
        <v>124</v>
      </c>
      <c r="AG36" s="804"/>
      <c r="AH36" s="804"/>
      <c r="AI36" s="804"/>
      <c r="AJ36" s="805"/>
      <c r="AK36" s="872">
        <v>2</v>
      </c>
      <c r="AL36" s="873"/>
      <c r="AM36" s="873"/>
      <c r="AN36" s="873"/>
      <c r="AO36" s="873"/>
      <c r="AP36" s="873" t="s">
        <v>590</v>
      </c>
      <c r="AQ36" s="873"/>
      <c r="AR36" s="873"/>
      <c r="AS36" s="873"/>
      <c r="AT36" s="873"/>
      <c r="AU36" s="873" t="s">
        <v>590</v>
      </c>
      <c r="AV36" s="873"/>
      <c r="AW36" s="873"/>
      <c r="AX36" s="873"/>
      <c r="AY36" s="873"/>
      <c r="AZ36" s="874" t="s">
        <v>590</v>
      </c>
      <c r="BA36" s="874"/>
      <c r="BB36" s="874"/>
      <c r="BC36" s="874"/>
      <c r="BD36" s="874"/>
      <c r="BE36" s="870" t="s">
        <v>405</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382</v>
      </c>
      <c r="B63" s="832" t="s">
        <v>408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1419</v>
      </c>
      <c r="AG63" s="884"/>
      <c r="AH63" s="884"/>
      <c r="AI63" s="884"/>
      <c r="AJ63" s="885"/>
      <c r="AK63" s="886"/>
      <c r="AL63" s="881"/>
      <c r="AM63" s="881"/>
      <c r="AN63" s="881"/>
      <c r="AO63" s="881"/>
      <c r="AP63" s="884">
        <v>29142</v>
      </c>
      <c r="AQ63" s="884"/>
      <c r="AR63" s="884"/>
      <c r="AS63" s="884"/>
      <c r="AT63" s="884"/>
      <c r="AU63" s="884">
        <v>22210</v>
      </c>
      <c r="AV63" s="884"/>
      <c r="AW63" s="884"/>
      <c r="AX63" s="884"/>
      <c r="AY63" s="884"/>
      <c r="AZ63" s="888"/>
      <c r="BA63" s="888"/>
      <c r="BB63" s="888"/>
      <c r="BC63" s="888"/>
      <c r="BD63" s="888"/>
      <c r="BE63" s="889"/>
      <c r="BF63" s="889"/>
      <c r="BG63" s="889"/>
      <c r="BH63" s="889"/>
      <c r="BI63" s="890"/>
      <c r="BJ63" s="891" t="s">
        <v>409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411</v>
      </c>
      <c r="B66" s="783"/>
      <c r="C66" s="783"/>
      <c r="D66" s="783"/>
      <c r="E66" s="783"/>
      <c r="F66" s="783"/>
      <c r="G66" s="783"/>
      <c r="H66" s="783"/>
      <c r="I66" s="783"/>
      <c r="J66" s="783"/>
      <c r="K66" s="783"/>
      <c r="L66" s="783"/>
      <c r="M66" s="783"/>
      <c r="N66" s="783"/>
      <c r="O66" s="783"/>
      <c r="P66" s="784"/>
      <c r="Q66" s="759" t="s">
        <v>412</v>
      </c>
      <c r="R66" s="760"/>
      <c r="S66" s="760"/>
      <c r="T66" s="760"/>
      <c r="U66" s="761"/>
      <c r="V66" s="759" t="s">
        <v>413</v>
      </c>
      <c r="W66" s="760"/>
      <c r="X66" s="760"/>
      <c r="Y66" s="760"/>
      <c r="Z66" s="761"/>
      <c r="AA66" s="759" t="s">
        <v>389</v>
      </c>
      <c r="AB66" s="760"/>
      <c r="AC66" s="760"/>
      <c r="AD66" s="760"/>
      <c r="AE66" s="761"/>
      <c r="AF66" s="894" t="s">
        <v>414</v>
      </c>
      <c r="AG66" s="855"/>
      <c r="AH66" s="855"/>
      <c r="AI66" s="855"/>
      <c r="AJ66" s="895"/>
      <c r="AK66" s="759" t="s">
        <v>415</v>
      </c>
      <c r="AL66" s="783"/>
      <c r="AM66" s="783"/>
      <c r="AN66" s="783"/>
      <c r="AO66" s="784"/>
      <c r="AP66" s="759" t="s">
        <v>416</v>
      </c>
      <c r="AQ66" s="760"/>
      <c r="AR66" s="760"/>
      <c r="AS66" s="760"/>
      <c r="AT66" s="761"/>
      <c r="AU66" s="759" t="s">
        <v>417</v>
      </c>
      <c r="AV66" s="760"/>
      <c r="AW66" s="760"/>
      <c r="AX66" s="760"/>
      <c r="AY66" s="761"/>
      <c r="AZ66" s="759" t="s">
        <v>370</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574</v>
      </c>
      <c r="C68" s="912"/>
      <c r="D68" s="912"/>
      <c r="E68" s="912"/>
      <c r="F68" s="912"/>
      <c r="G68" s="912"/>
      <c r="H68" s="912"/>
      <c r="I68" s="912"/>
      <c r="J68" s="912"/>
      <c r="K68" s="912"/>
      <c r="L68" s="912"/>
      <c r="M68" s="912"/>
      <c r="N68" s="912"/>
      <c r="O68" s="912"/>
      <c r="P68" s="913"/>
      <c r="Q68" s="914">
        <v>238</v>
      </c>
      <c r="R68" s="908"/>
      <c r="S68" s="908"/>
      <c r="T68" s="908"/>
      <c r="U68" s="908"/>
      <c r="V68" s="908">
        <v>210</v>
      </c>
      <c r="W68" s="908"/>
      <c r="X68" s="908"/>
      <c r="Y68" s="908"/>
      <c r="Z68" s="908"/>
      <c r="AA68" s="908">
        <v>28</v>
      </c>
      <c r="AB68" s="908"/>
      <c r="AC68" s="908"/>
      <c r="AD68" s="908"/>
      <c r="AE68" s="908"/>
      <c r="AF68" s="908">
        <v>28</v>
      </c>
      <c r="AG68" s="908"/>
      <c r="AH68" s="908"/>
      <c r="AI68" s="908"/>
      <c r="AJ68" s="908"/>
      <c r="AK68" s="908" t="s">
        <v>587</v>
      </c>
      <c r="AL68" s="908"/>
      <c r="AM68" s="908"/>
      <c r="AN68" s="908"/>
      <c r="AO68" s="908"/>
      <c r="AP68" s="908" t="s">
        <v>587</v>
      </c>
      <c r="AQ68" s="908"/>
      <c r="AR68" s="908"/>
      <c r="AS68" s="908"/>
      <c r="AT68" s="908"/>
      <c r="AU68" s="908" t="s">
        <v>587</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575</v>
      </c>
      <c r="C69" s="916"/>
      <c r="D69" s="916"/>
      <c r="E69" s="916"/>
      <c r="F69" s="916"/>
      <c r="G69" s="916"/>
      <c r="H69" s="916"/>
      <c r="I69" s="916"/>
      <c r="J69" s="916"/>
      <c r="K69" s="916"/>
      <c r="L69" s="916"/>
      <c r="M69" s="916"/>
      <c r="N69" s="916"/>
      <c r="O69" s="916"/>
      <c r="P69" s="917"/>
      <c r="Q69" s="918">
        <v>887</v>
      </c>
      <c r="R69" s="873"/>
      <c r="S69" s="873"/>
      <c r="T69" s="873"/>
      <c r="U69" s="873"/>
      <c r="V69" s="873">
        <v>834</v>
      </c>
      <c r="W69" s="873"/>
      <c r="X69" s="873"/>
      <c r="Y69" s="873"/>
      <c r="Z69" s="873"/>
      <c r="AA69" s="873">
        <v>53</v>
      </c>
      <c r="AB69" s="873"/>
      <c r="AC69" s="873"/>
      <c r="AD69" s="873"/>
      <c r="AE69" s="873"/>
      <c r="AF69" s="873">
        <v>42</v>
      </c>
      <c r="AG69" s="873"/>
      <c r="AH69" s="873"/>
      <c r="AI69" s="873"/>
      <c r="AJ69" s="873"/>
      <c r="AK69" s="873" t="s">
        <v>587</v>
      </c>
      <c r="AL69" s="873"/>
      <c r="AM69" s="873"/>
      <c r="AN69" s="873"/>
      <c r="AO69" s="873"/>
      <c r="AP69" s="873">
        <v>297</v>
      </c>
      <c r="AQ69" s="873"/>
      <c r="AR69" s="873"/>
      <c r="AS69" s="873"/>
      <c r="AT69" s="873"/>
      <c r="AU69" s="873">
        <v>3</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576</v>
      </c>
      <c r="C70" s="916"/>
      <c r="D70" s="916"/>
      <c r="E70" s="916"/>
      <c r="F70" s="916"/>
      <c r="G70" s="916"/>
      <c r="H70" s="916"/>
      <c r="I70" s="916"/>
      <c r="J70" s="916"/>
      <c r="K70" s="916"/>
      <c r="L70" s="916"/>
      <c r="M70" s="916"/>
      <c r="N70" s="916"/>
      <c r="O70" s="916"/>
      <c r="P70" s="917"/>
      <c r="Q70" s="918">
        <v>470</v>
      </c>
      <c r="R70" s="873"/>
      <c r="S70" s="873"/>
      <c r="T70" s="873"/>
      <c r="U70" s="873"/>
      <c r="V70" s="873">
        <v>454</v>
      </c>
      <c r="W70" s="873"/>
      <c r="X70" s="873"/>
      <c r="Y70" s="873"/>
      <c r="Z70" s="873"/>
      <c r="AA70" s="873">
        <v>16</v>
      </c>
      <c r="AB70" s="873"/>
      <c r="AC70" s="873"/>
      <c r="AD70" s="873"/>
      <c r="AE70" s="873"/>
      <c r="AF70" s="873">
        <v>16</v>
      </c>
      <c r="AG70" s="873"/>
      <c r="AH70" s="873"/>
      <c r="AI70" s="873"/>
      <c r="AJ70" s="873"/>
      <c r="AK70" s="873" t="s">
        <v>588</v>
      </c>
      <c r="AL70" s="873"/>
      <c r="AM70" s="873"/>
      <c r="AN70" s="873"/>
      <c r="AO70" s="873"/>
      <c r="AP70" s="873">
        <v>586</v>
      </c>
      <c r="AQ70" s="873"/>
      <c r="AR70" s="873"/>
      <c r="AS70" s="873"/>
      <c r="AT70" s="873"/>
      <c r="AU70" s="873">
        <v>73</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577</v>
      </c>
      <c r="C71" s="916"/>
      <c r="D71" s="916"/>
      <c r="E71" s="916"/>
      <c r="F71" s="916"/>
      <c r="G71" s="916"/>
      <c r="H71" s="916"/>
      <c r="I71" s="916"/>
      <c r="J71" s="916"/>
      <c r="K71" s="916"/>
      <c r="L71" s="916"/>
      <c r="M71" s="916"/>
      <c r="N71" s="916"/>
      <c r="O71" s="916"/>
      <c r="P71" s="917"/>
      <c r="Q71" s="918">
        <v>31</v>
      </c>
      <c r="R71" s="873"/>
      <c r="S71" s="873"/>
      <c r="T71" s="873"/>
      <c r="U71" s="873"/>
      <c r="V71" s="873">
        <v>22</v>
      </c>
      <c r="W71" s="873"/>
      <c r="X71" s="873"/>
      <c r="Y71" s="873"/>
      <c r="Z71" s="873"/>
      <c r="AA71" s="873">
        <v>10</v>
      </c>
      <c r="AB71" s="873"/>
      <c r="AC71" s="873"/>
      <c r="AD71" s="873"/>
      <c r="AE71" s="873"/>
      <c r="AF71" s="873">
        <v>10</v>
      </c>
      <c r="AG71" s="873"/>
      <c r="AH71" s="873"/>
      <c r="AI71" s="873"/>
      <c r="AJ71" s="873"/>
      <c r="AK71" s="873" t="s">
        <v>587</v>
      </c>
      <c r="AL71" s="873"/>
      <c r="AM71" s="873"/>
      <c r="AN71" s="873"/>
      <c r="AO71" s="873"/>
      <c r="AP71" s="873" t="s">
        <v>587</v>
      </c>
      <c r="AQ71" s="873"/>
      <c r="AR71" s="873"/>
      <c r="AS71" s="873"/>
      <c r="AT71" s="873"/>
      <c r="AU71" s="873" t="s">
        <v>587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578</v>
      </c>
      <c r="C72" s="916"/>
      <c r="D72" s="916"/>
      <c r="E72" s="916"/>
      <c r="F72" s="916"/>
      <c r="G72" s="916"/>
      <c r="H72" s="916"/>
      <c r="I72" s="916"/>
      <c r="J72" s="916"/>
      <c r="K72" s="916"/>
      <c r="L72" s="916"/>
      <c r="M72" s="916"/>
      <c r="N72" s="916"/>
      <c r="O72" s="916"/>
      <c r="P72" s="917"/>
      <c r="Q72" s="918">
        <v>983</v>
      </c>
      <c r="R72" s="873"/>
      <c r="S72" s="873"/>
      <c r="T72" s="873"/>
      <c r="U72" s="873"/>
      <c r="V72" s="873">
        <v>777</v>
      </c>
      <c r="W72" s="873"/>
      <c r="X72" s="873"/>
      <c r="Y72" s="873"/>
      <c r="Z72" s="873"/>
      <c r="AA72" s="873">
        <v>206</v>
      </c>
      <c r="AB72" s="873"/>
      <c r="AC72" s="873"/>
      <c r="AD72" s="873"/>
      <c r="AE72" s="873"/>
      <c r="AF72" s="873">
        <v>206</v>
      </c>
      <c r="AG72" s="873"/>
      <c r="AH72" s="873"/>
      <c r="AI72" s="873"/>
      <c r="AJ72" s="873"/>
      <c r="AK72" s="873" t="s">
        <v>587</v>
      </c>
      <c r="AL72" s="873"/>
      <c r="AM72" s="873"/>
      <c r="AN72" s="873"/>
      <c r="AO72" s="873"/>
      <c r="AP72" s="873">
        <v>1852</v>
      </c>
      <c r="AQ72" s="873"/>
      <c r="AR72" s="873"/>
      <c r="AS72" s="873"/>
      <c r="AT72" s="873"/>
      <c r="AU72" s="873">
        <v>250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579</v>
      </c>
      <c r="C73" s="916"/>
      <c r="D73" s="916"/>
      <c r="E73" s="916"/>
      <c r="F73" s="916"/>
      <c r="G73" s="916"/>
      <c r="H73" s="916"/>
      <c r="I73" s="916"/>
      <c r="J73" s="916"/>
      <c r="K73" s="916"/>
      <c r="L73" s="916"/>
      <c r="M73" s="916"/>
      <c r="N73" s="916"/>
      <c r="O73" s="916"/>
      <c r="P73" s="917"/>
      <c r="Q73" s="918">
        <v>420</v>
      </c>
      <c r="R73" s="873"/>
      <c r="S73" s="873"/>
      <c r="T73" s="873"/>
      <c r="U73" s="873"/>
      <c r="V73" s="873">
        <v>358</v>
      </c>
      <c r="W73" s="873"/>
      <c r="X73" s="873"/>
      <c r="Y73" s="873"/>
      <c r="Z73" s="873"/>
      <c r="AA73" s="873">
        <v>63</v>
      </c>
      <c r="AB73" s="873"/>
      <c r="AC73" s="873"/>
      <c r="AD73" s="873"/>
      <c r="AE73" s="873"/>
      <c r="AF73" s="873">
        <v>63</v>
      </c>
      <c r="AG73" s="873"/>
      <c r="AH73" s="873"/>
      <c r="AI73" s="873"/>
      <c r="AJ73" s="873"/>
      <c r="AK73" s="873">
        <v>83</v>
      </c>
      <c r="AL73" s="873"/>
      <c r="AM73" s="873"/>
      <c r="AN73" s="873"/>
      <c r="AO73" s="873"/>
      <c r="AP73" s="873" t="s">
        <v>587</v>
      </c>
      <c r="AQ73" s="873"/>
      <c r="AR73" s="873"/>
      <c r="AS73" s="873"/>
      <c r="AT73" s="873"/>
      <c r="AU73" s="873" t="s">
        <v>587</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580</v>
      </c>
      <c r="C74" s="916"/>
      <c r="D74" s="916"/>
      <c r="E74" s="916"/>
      <c r="F74" s="916"/>
      <c r="G74" s="916"/>
      <c r="H74" s="916"/>
      <c r="I74" s="916"/>
      <c r="J74" s="916"/>
      <c r="K74" s="916"/>
      <c r="L74" s="916"/>
      <c r="M74" s="916"/>
      <c r="N74" s="916"/>
      <c r="O74" s="916"/>
      <c r="P74" s="917"/>
      <c r="Q74" s="918">
        <v>6144</v>
      </c>
      <c r="R74" s="873"/>
      <c r="S74" s="873"/>
      <c r="T74" s="873"/>
      <c r="U74" s="873"/>
      <c r="V74" s="873">
        <v>5783</v>
      </c>
      <c r="W74" s="873"/>
      <c r="X74" s="873"/>
      <c r="Y74" s="873"/>
      <c r="Z74" s="873"/>
      <c r="AA74" s="873">
        <v>361</v>
      </c>
      <c r="AB74" s="873"/>
      <c r="AC74" s="873"/>
      <c r="AD74" s="873"/>
      <c r="AE74" s="873"/>
      <c r="AF74" s="873">
        <v>361</v>
      </c>
      <c r="AG74" s="873"/>
      <c r="AH74" s="873"/>
      <c r="AI74" s="873"/>
      <c r="AJ74" s="873"/>
      <c r="AK74" s="873" t="s">
        <v>587</v>
      </c>
      <c r="AL74" s="873"/>
      <c r="AM74" s="873"/>
      <c r="AN74" s="873"/>
      <c r="AO74" s="873"/>
      <c r="AP74" s="873" t="s">
        <v>587</v>
      </c>
      <c r="AQ74" s="873"/>
      <c r="AR74" s="873"/>
      <c r="AS74" s="873"/>
      <c r="AT74" s="873"/>
      <c r="AU74" s="873" t="s">
        <v>587</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581</v>
      </c>
      <c r="C75" s="916"/>
      <c r="D75" s="916"/>
      <c r="E75" s="916"/>
      <c r="F75" s="916"/>
      <c r="G75" s="916"/>
      <c r="H75" s="916"/>
      <c r="I75" s="916"/>
      <c r="J75" s="916"/>
      <c r="K75" s="916"/>
      <c r="L75" s="916"/>
      <c r="M75" s="916"/>
      <c r="N75" s="916"/>
      <c r="O75" s="916"/>
      <c r="P75" s="917"/>
      <c r="Q75" s="921">
        <v>1622</v>
      </c>
      <c r="R75" s="922"/>
      <c r="S75" s="922"/>
      <c r="T75" s="922"/>
      <c r="U75" s="872"/>
      <c r="V75" s="923">
        <v>1584</v>
      </c>
      <c r="W75" s="922"/>
      <c r="X75" s="922"/>
      <c r="Y75" s="922"/>
      <c r="Z75" s="872"/>
      <c r="AA75" s="923">
        <v>38</v>
      </c>
      <c r="AB75" s="922"/>
      <c r="AC75" s="922"/>
      <c r="AD75" s="922"/>
      <c r="AE75" s="872"/>
      <c r="AF75" s="923">
        <v>38</v>
      </c>
      <c r="AG75" s="922"/>
      <c r="AH75" s="922"/>
      <c r="AI75" s="922"/>
      <c r="AJ75" s="872"/>
      <c r="AK75" s="923" t="s">
        <v>587</v>
      </c>
      <c r="AL75" s="922"/>
      <c r="AM75" s="922"/>
      <c r="AN75" s="922"/>
      <c r="AO75" s="872"/>
      <c r="AP75" s="923" t="s">
        <v>587</v>
      </c>
      <c r="AQ75" s="922"/>
      <c r="AR75" s="922"/>
      <c r="AS75" s="922"/>
      <c r="AT75" s="872"/>
      <c r="AU75" s="923" t="s">
        <v>587</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582</v>
      </c>
      <c r="C76" s="916"/>
      <c r="D76" s="916"/>
      <c r="E76" s="916"/>
      <c r="F76" s="916"/>
      <c r="G76" s="916"/>
      <c r="H76" s="916"/>
      <c r="I76" s="916"/>
      <c r="J76" s="916"/>
      <c r="K76" s="916"/>
      <c r="L76" s="916"/>
      <c r="M76" s="916"/>
      <c r="N76" s="916"/>
      <c r="O76" s="916"/>
      <c r="P76" s="917"/>
      <c r="Q76" s="921">
        <v>5</v>
      </c>
      <c r="R76" s="922"/>
      <c r="S76" s="922"/>
      <c r="T76" s="922"/>
      <c r="U76" s="872"/>
      <c r="V76" s="923">
        <v>4</v>
      </c>
      <c r="W76" s="922"/>
      <c r="X76" s="922"/>
      <c r="Y76" s="922"/>
      <c r="Z76" s="872"/>
      <c r="AA76" s="923">
        <v>1</v>
      </c>
      <c r="AB76" s="922"/>
      <c r="AC76" s="922"/>
      <c r="AD76" s="922"/>
      <c r="AE76" s="872"/>
      <c r="AF76" s="923">
        <v>1</v>
      </c>
      <c r="AG76" s="922"/>
      <c r="AH76" s="922"/>
      <c r="AI76" s="922"/>
      <c r="AJ76" s="872"/>
      <c r="AK76" s="923" t="s">
        <v>587</v>
      </c>
      <c r="AL76" s="922"/>
      <c r="AM76" s="922"/>
      <c r="AN76" s="922"/>
      <c r="AO76" s="872"/>
      <c r="AP76" s="923" t="s">
        <v>587</v>
      </c>
      <c r="AQ76" s="922"/>
      <c r="AR76" s="922"/>
      <c r="AS76" s="922"/>
      <c r="AT76" s="872"/>
      <c r="AU76" s="923" t="s">
        <v>587</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583</v>
      </c>
      <c r="C77" s="916"/>
      <c r="D77" s="916"/>
      <c r="E77" s="916"/>
      <c r="F77" s="916"/>
      <c r="G77" s="916"/>
      <c r="H77" s="916"/>
      <c r="I77" s="916"/>
      <c r="J77" s="916"/>
      <c r="K77" s="916"/>
      <c r="L77" s="916"/>
      <c r="M77" s="916"/>
      <c r="N77" s="916"/>
      <c r="O77" s="916"/>
      <c r="P77" s="917"/>
      <c r="Q77" s="921">
        <v>14</v>
      </c>
      <c r="R77" s="922"/>
      <c r="S77" s="922"/>
      <c r="T77" s="922"/>
      <c r="U77" s="872"/>
      <c r="V77" s="923">
        <v>12</v>
      </c>
      <c r="W77" s="922"/>
      <c r="X77" s="922"/>
      <c r="Y77" s="922"/>
      <c r="Z77" s="872"/>
      <c r="AA77" s="923">
        <v>2</v>
      </c>
      <c r="AB77" s="922"/>
      <c r="AC77" s="922"/>
      <c r="AD77" s="922"/>
      <c r="AE77" s="872"/>
      <c r="AF77" s="923">
        <v>2</v>
      </c>
      <c r="AG77" s="922"/>
      <c r="AH77" s="922"/>
      <c r="AI77" s="922"/>
      <c r="AJ77" s="872"/>
      <c r="AK77" s="923" t="s">
        <v>587</v>
      </c>
      <c r="AL77" s="922"/>
      <c r="AM77" s="922"/>
      <c r="AN77" s="922"/>
      <c r="AO77" s="872"/>
      <c r="AP77" s="923" t="s">
        <v>587</v>
      </c>
      <c r="AQ77" s="922"/>
      <c r="AR77" s="922"/>
      <c r="AS77" s="922"/>
      <c r="AT77" s="872"/>
      <c r="AU77" s="923" t="s">
        <v>587</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584</v>
      </c>
      <c r="C78" s="916"/>
      <c r="D78" s="916"/>
      <c r="E78" s="916"/>
      <c r="F78" s="916"/>
      <c r="G78" s="916"/>
      <c r="H78" s="916"/>
      <c r="I78" s="916"/>
      <c r="J78" s="916"/>
      <c r="K78" s="916"/>
      <c r="L78" s="916"/>
      <c r="M78" s="916"/>
      <c r="N78" s="916"/>
      <c r="O78" s="916"/>
      <c r="P78" s="917"/>
      <c r="Q78" s="918">
        <v>1122</v>
      </c>
      <c r="R78" s="873"/>
      <c r="S78" s="873"/>
      <c r="T78" s="873"/>
      <c r="U78" s="873"/>
      <c r="V78" s="873">
        <v>1079</v>
      </c>
      <c r="W78" s="873"/>
      <c r="X78" s="873"/>
      <c r="Y78" s="873"/>
      <c r="Z78" s="873"/>
      <c r="AA78" s="873">
        <v>43</v>
      </c>
      <c r="AB78" s="873"/>
      <c r="AC78" s="873"/>
      <c r="AD78" s="873"/>
      <c r="AE78" s="873"/>
      <c r="AF78" s="873">
        <v>43</v>
      </c>
      <c r="AG78" s="873"/>
      <c r="AH78" s="873"/>
      <c r="AI78" s="873"/>
      <c r="AJ78" s="873"/>
      <c r="AK78" s="873">
        <v>560</v>
      </c>
      <c r="AL78" s="873"/>
      <c r="AM78" s="873"/>
      <c r="AN78" s="873"/>
      <c r="AO78" s="873"/>
      <c r="AP78" s="873" t="s">
        <v>587</v>
      </c>
      <c r="AQ78" s="873"/>
      <c r="AR78" s="873"/>
      <c r="AS78" s="873"/>
      <c r="AT78" s="873"/>
      <c r="AU78" s="873" t="s">
        <v>587</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585</v>
      </c>
      <c r="C79" s="916"/>
      <c r="D79" s="916"/>
      <c r="E79" s="916"/>
      <c r="F79" s="916"/>
      <c r="G79" s="916"/>
      <c r="H79" s="916"/>
      <c r="I79" s="916"/>
      <c r="J79" s="916"/>
      <c r="K79" s="916"/>
      <c r="L79" s="916"/>
      <c r="M79" s="916"/>
      <c r="N79" s="916"/>
      <c r="O79" s="916"/>
      <c r="P79" s="917"/>
      <c r="Q79" s="918">
        <v>1204</v>
      </c>
      <c r="R79" s="873"/>
      <c r="S79" s="873"/>
      <c r="T79" s="873"/>
      <c r="U79" s="873"/>
      <c r="V79" s="873">
        <v>1139</v>
      </c>
      <c r="W79" s="873"/>
      <c r="X79" s="873"/>
      <c r="Y79" s="873"/>
      <c r="Z79" s="873"/>
      <c r="AA79" s="873">
        <v>65</v>
      </c>
      <c r="AB79" s="873"/>
      <c r="AC79" s="873"/>
      <c r="AD79" s="873"/>
      <c r="AE79" s="873"/>
      <c r="AF79" s="873">
        <v>65</v>
      </c>
      <c r="AG79" s="873"/>
      <c r="AH79" s="873"/>
      <c r="AI79" s="873"/>
      <c r="AJ79" s="873"/>
      <c r="AK79" s="873" t="s">
        <v>587</v>
      </c>
      <c r="AL79" s="873"/>
      <c r="AM79" s="873"/>
      <c r="AN79" s="873"/>
      <c r="AO79" s="873"/>
      <c r="AP79" s="873" t="s">
        <v>587</v>
      </c>
      <c r="AQ79" s="873"/>
      <c r="AR79" s="873"/>
      <c r="AS79" s="873"/>
      <c r="AT79" s="873"/>
      <c r="AU79" s="873" t="s">
        <v>587</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586</v>
      </c>
      <c r="C80" s="916"/>
      <c r="D80" s="916"/>
      <c r="E80" s="916"/>
      <c r="F80" s="916"/>
      <c r="G80" s="916"/>
      <c r="H80" s="916"/>
      <c r="I80" s="916"/>
      <c r="J80" s="916"/>
      <c r="K80" s="916"/>
      <c r="L80" s="916"/>
      <c r="M80" s="916"/>
      <c r="N80" s="916"/>
      <c r="O80" s="916"/>
      <c r="P80" s="917"/>
      <c r="Q80" s="918">
        <v>271218</v>
      </c>
      <c r="R80" s="873"/>
      <c r="S80" s="873"/>
      <c r="T80" s="873"/>
      <c r="U80" s="873"/>
      <c r="V80" s="873">
        <v>266820</v>
      </c>
      <c r="W80" s="873"/>
      <c r="X80" s="873"/>
      <c r="Y80" s="873"/>
      <c r="Z80" s="873"/>
      <c r="AA80" s="873">
        <v>4398</v>
      </c>
      <c r="AB80" s="873"/>
      <c r="AC80" s="873"/>
      <c r="AD80" s="873"/>
      <c r="AE80" s="873"/>
      <c r="AF80" s="873">
        <v>4398</v>
      </c>
      <c r="AG80" s="873"/>
      <c r="AH80" s="873"/>
      <c r="AI80" s="873"/>
      <c r="AJ80" s="873"/>
      <c r="AK80" s="873">
        <v>1324</v>
      </c>
      <c r="AL80" s="873"/>
      <c r="AM80" s="873"/>
      <c r="AN80" s="873"/>
      <c r="AO80" s="873"/>
      <c r="AP80" s="873" t="s">
        <v>589</v>
      </c>
      <c r="AQ80" s="873"/>
      <c r="AR80" s="873"/>
      <c r="AS80" s="873"/>
      <c r="AT80" s="873"/>
      <c r="AU80" s="873" t="s">
        <v>587</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382</v>
      </c>
      <c r="B88" s="832" t="s">
        <v>418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5273</v>
      </c>
      <c r="AG88" s="884"/>
      <c r="AH88" s="884"/>
      <c r="AI88" s="884"/>
      <c r="AJ88" s="884"/>
      <c r="AK88" s="881"/>
      <c r="AL88" s="881"/>
      <c r="AM88" s="881"/>
      <c r="AN88" s="881"/>
      <c r="AO88" s="881"/>
      <c r="AP88" s="884">
        <v>2735</v>
      </c>
      <c r="AQ88" s="884"/>
      <c r="AR88" s="884"/>
      <c r="AS88" s="884"/>
      <c r="AT88" s="884"/>
      <c r="AU88" s="884">
        <v>326</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32" t="s">
        <v>419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427</v>
      </c>
      <c r="AB109" s="937"/>
      <c r="AC109" s="937"/>
      <c r="AD109" s="937"/>
      <c r="AE109" s="938"/>
      <c r="AF109" s="936" t="s">
        <v>302</v>
      </c>
      <c r="AG109" s="937"/>
      <c r="AH109" s="937"/>
      <c r="AI109" s="937"/>
      <c r="AJ109" s="938"/>
      <c r="AK109" s="936" t="s">
        <v>301</v>
      </c>
      <c r="AL109" s="937"/>
      <c r="AM109" s="937"/>
      <c r="AN109" s="937"/>
      <c r="AO109" s="938"/>
      <c r="AP109" s="936" t="s">
        <v>428</v>
      </c>
      <c r="AQ109" s="937"/>
      <c r="AR109" s="937"/>
      <c r="AS109" s="937"/>
      <c r="AT109" s="939"/>
      <c r="AU109" s="956" t="s">
        <v>426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427</v>
      </c>
      <c r="BR109" s="937"/>
      <c r="BS109" s="937"/>
      <c r="BT109" s="937"/>
      <c r="BU109" s="938"/>
      <c r="BV109" s="936" t="s">
        <v>302</v>
      </c>
      <c r="BW109" s="937"/>
      <c r="BX109" s="937"/>
      <c r="BY109" s="937"/>
      <c r="BZ109" s="938"/>
      <c r="CA109" s="936" t="s">
        <v>301</v>
      </c>
      <c r="CB109" s="937"/>
      <c r="CC109" s="937"/>
      <c r="CD109" s="937"/>
      <c r="CE109" s="938"/>
      <c r="CF109" s="957" t="s">
        <v>428</v>
      </c>
      <c r="CG109" s="957"/>
      <c r="CH109" s="957"/>
      <c r="CI109" s="957"/>
      <c r="CJ109" s="957"/>
      <c r="CK109" s="936" t="s">
        <v>429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427</v>
      </c>
      <c r="DH109" s="937"/>
      <c r="DI109" s="937"/>
      <c r="DJ109" s="937"/>
      <c r="DK109" s="938"/>
      <c r="DL109" s="936" t="s">
        <v>302</v>
      </c>
      <c r="DM109" s="937"/>
      <c r="DN109" s="937"/>
      <c r="DO109" s="937"/>
      <c r="DP109" s="938"/>
      <c r="DQ109" s="936" t="s">
        <v>301</v>
      </c>
      <c r="DR109" s="937"/>
      <c r="DS109" s="937"/>
      <c r="DT109" s="937"/>
      <c r="DU109" s="938"/>
      <c r="DV109" s="936" t="s">
        <v>428</v>
      </c>
      <c r="DW109" s="937"/>
      <c r="DX109" s="937"/>
      <c r="DY109" s="937"/>
      <c r="DZ109" s="939"/>
    </row>
    <row r="110" spans="1:131" s="246" customFormat="1" ht="26.25" customHeight="1" x14ac:dyDescent="0.15">
      <c r="A110" s="940" t="s">
        <v>430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2623070</v>
      </c>
      <c r="AB110" s="944"/>
      <c r="AC110" s="944"/>
      <c r="AD110" s="944"/>
      <c r="AE110" s="945"/>
      <c r="AF110" s="946">
        <v>2436274</v>
      </c>
      <c r="AG110" s="944"/>
      <c r="AH110" s="944"/>
      <c r="AI110" s="944"/>
      <c r="AJ110" s="945"/>
      <c r="AK110" s="946">
        <v>2312727</v>
      </c>
      <c r="AL110" s="944"/>
      <c r="AM110" s="944"/>
      <c r="AN110" s="944"/>
      <c r="AO110" s="945"/>
      <c r="AP110" s="947">
        <v>22.2</v>
      </c>
      <c r="AQ110" s="948"/>
      <c r="AR110" s="948"/>
      <c r="AS110" s="948"/>
      <c r="AT110" s="949"/>
      <c r="AU110" s="950" t="s">
        <v>72</v>
      </c>
      <c r="AV110" s="951"/>
      <c r="AW110" s="951"/>
      <c r="AX110" s="951"/>
      <c r="AY110" s="951"/>
      <c r="AZ110" s="992" t="s">
        <v>431</v>
      </c>
      <c r="BA110" s="941"/>
      <c r="BB110" s="941"/>
      <c r="BC110" s="941"/>
      <c r="BD110" s="941"/>
      <c r="BE110" s="941"/>
      <c r="BF110" s="941"/>
      <c r="BG110" s="941"/>
      <c r="BH110" s="941"/>
      <c r="BI110" s="941"/>
      <c r="BJ110" s="941"/>
      <c r="BK110" s="941"/>
      <c r="BL110" s="941"/>
      <c r="BM110" s="941"/>
      <c r="BN110" s="941"/>
      <c r="BO110" s="941"/>
      <c r="BP110" s="942"/>
      <c r="BQ110" s="978">
        <v>24062833</v>
      </c>
      <c r="BR110" s="979"/>
      <c r="BS110" s="979"/>
      <c r="BT110" s="979"/>
      <c r="BU110" s="979"/>
      <c r="BV110" s="979">
        <v>23719276</v>
      </c>
      <c r="BW110" s="979"/>
      <c r="BX110" s="979"/>
      <c r="BY110" s="979"/>
      <c r="BZ110" s="979"/>
      <c r="CA110" s="979">
        <v>23701471</v>
      </c>
      <c r="CB110" s="979"/>
      <c r="CC110" s="979"/>
      <c r="CD110" s="979"/>
      <c r="CE110" s="979"/>
      <c r="CF110" s="993">
        <v>227.9</v>
      </c>
      <c r="CG110" s="994"/>
      <c r="CH110" s="994"/>
      <c r="CI110" s="994"/>
      <c r="CJ110" s="994"/>
      <c r="CK110" s="995" t="s">
        <v>432</v>
      </c>
      <c r="CL110" s="996"/>
      <c r="CM110" s="975" t="s">
        <v>433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409</v>
      </c>
      <c r="DH110" s="979"/>
      <c r="DI110" s="979"/>
      <c r="DJ110" s="979"/>
      <c r="DK110" s="979"/>
      <c r="DL110" s="979" t="s">
        <v>409</v>
      </c>
      <c r="DM110" s="979"/>
      <c r="DN110" s="979"/>
      <c r="DO110" s="979"/>
      <c r="DP110" s="979"/>
      <c r="DQ110" s="979" t="s">
        <v>409</v>
      </c>
      <c r="DR110" s="979"/>
      <c r="DS110" s="979"/>
      <c r="DT110" s="979"/>
      <c r="DU110" s="979"/>
      <c r="DV110" s="980" t="s">
        <v>434</v>
      </c>
      <c r="DW110" s="980"/>
      <c r="DX110" s="980"/>
      <c r="DY110" s="980"/>
      <c r="DZ110" s="981"/>
    </row>
    <row r="111" spans="1:131" s="246" customFormat="1" ht="26.25" customHeight="1" x14ac:dyDescent="0.15">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434</v>
      </c>
      <c r="AB111" s="986"/>
      <c r="AC111" s="986"/>
      <c r="AD111" s="986"/>
      <c r="AE111" s="987"/>
      <c r="AF111" s="988" t="s">
        <v>434</v>
      </c>
      <c r="AG111" s="986"/>
      <c r="AH111" s="986"/>
      <c r="AI111" s="986"/>
      <c r="AJ111" s="987"/>
      <c r="AK111" s="988" t="s">
        <v>409</v>
      </c>
      <c r="AL111" s="986"/>
      <c r="AM111" s="986"/>
      <c r="AN111" s="986"/>
      <c r="AO111" s="987"/>
      <c r="AP111" s="989" t="s">
        <v>434</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v>102808</v>
      </c>
      <c r="BR111" s="972"/>
      <c r="BS111" s="972"/>
      <c r="BT111" s="972"/>
      <c r="BU111" s="972"/>
      <c r="BV111" s="972">
        <v>82228</v>
      </c>
      <c r="BW111" s="972"/>
      <c r="BX111" s="972"/>
      <c r="BY111" s="972"/>
      <c r="BZ111" s="972"/>
      <c r="CA111" s="972">
        <v>32634</v>
      </c>
      <c r="CB111" s="972"/>
      <c r="CC111" s="972"/>
      <c r="CD111" s="972"/>
      <c r="CE111" s="972"/>
      <c r="CF111" s="966">
        <v>0.3</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126</v>
      </c>
      <c r="DH111" s="972"/>
      <c r="DI111" s="972"/>
      <c r="DJ111" s="972"/>
      <c r="DK111" s="972"/>
      <c r="DL111" s="972" t="s">
        <v>409</v>
      </c>
      <c r="DM111" s="972"/>
      <c r="DN111" s="972"/>
      <c r="DO111" s="972"/>
      <c r="DP111" s="972"/>
      <c r="DQ111" s="972" t="s">
        <v>409</v>
      </c>
      <c r="DR111" s="972"/>
      <c r="DS111" s="972"/>
      <c r="DT111" s="972"/>
      <c r="DU111" s="972"/>
      <c r="DV111" s="973" t="s">
        <v>434</v>
      </c>
      <c r="DW111" s="973"/>
      <c r="DX111" s="973"/>
      <c r="DY111" s="973"/>
      <c r="DZ111" s="974"/>
    </row>
    <row r="112" spans="1:131" s="246" customFormat="1" ht="26.25" customHeight="1" x14ac:dyDescent="0.15">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126</v>
      </c>
      <c r="AB112" s="1011"/>
      <c r="AC112" s="1011"/>
      <c r="AD112" s="1011"/>
      <c r="AE112" s="1012"/>
      <c r="AF112" s="1013" t="s">
        <v>434</v>
      </c>
      <c r="AG112" s="1011"/>
      <c r="AH112" s="1011"/>
      <c r="AI112" s="1011"/>
      <c r="AJ112" s="1012"/>
      <c r="AK112" s="1013" t="s">
        <v>434</v>
      </c>
      <c r="AL112" s="1011"/>
      <c r="AM112" s="1011"/>
      <c r="AN112" s="1011"/>
      <c r="AO112" s="1012"/>
      <c r="AP112" s="1014" t="s">
        <v>126</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22201041</v>
      </c>
      <c r="BR112" s="972"/>
      <c r="BS112" s="972"/>
      <c r="BT112" s="972"/>
      <c r="BU112" s="972"/>
      <c r="BV112" s="972">
        <v>22276806</v>
      </c>
      <c r="BW112" s="972"/>
      <c r="BX112" s="972"/>
      <c r="BY112" s="972"/>
      <c r="BZ112" s="972"/>
      <c r="CA112" s="972">
        <v>22210471</v>
      </c>
      <c r="CB112" s="972"/>
      <c r="CC112" s="972"/>
      <c r="CD112" s="972"/>
      <c r="CE112" s="972"/>
      <c r="CF112" s="966">
        <v>213.6</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434</v>
      </c>
      <c r="DH112" s="972"/>
      <c r="DI112" s="972"/>
      <c r="DJ112" s="972"/>
      <c r="DK112" s="972"/>
      <c r="DL112" s="972" t="s">
        <v>126</v>
      </c>
      <c r="DM112" s="972"/>
      <c r="DN112" s="972"/>
      <c r="DO112" s="972"/>
      <c r="DP112" s="972"/>
      <c r="DQ112" s="972" t="s">
        <v>126</v>
      </c>
      <c r="DR112" s="972"/>
      <c r="DS112" s="972"/>
      <c r="DT112" s="972"/>
      <c r="DU112" s="972"/>
      <c r="DV112" s="973" t="s">
        <v>409</v>
      </c>
      <c r="DW112" s="973"/>
      <c r="DX112" s="973"/>
      <c r="DY112" s="973"/>
      <c r="DZ112" s="974"/>
    </row>
    <row r="113" spans="1:130" s="246" customFormat="1" ht="26.25" customHeight="1" x14ac:dyDescent="0.15">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1103987</v>
      </c>
      <c r="AB113" s="986"/>
      <c r="AC113" s="986"/>
      <c r="AD113" s="986"/>
      <c r="AE113" s="987"/>
      <c r="AF113" s="988">
        <v>1031700</v>
      </c>
      <c r="AG113" s="986"/>
      <c r="AH113" s="986"/>
      <c r="AI113" s="986"/>
      <c r="AJ113" s="987"/>
      <c r="AK113" s="988">
        <v>956268</v>
      </c>
      <c r="AL113" s="986"/>
      <c r="AM113" s="986"/>
      <c r="AN113" s="986"/>
      <c r="AO113" s="987"/>
      <c r="AP113" s="989">
        <v>9.1999999999999993</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v>178181</v>
      </c>
      <c r="BR113" s="972"/>
      <c r="BS113" s="972"/>
      <c r="BT113" s="972"/>
      <c r="BU113" s="972"/>
      <c r="BV113" s="972">
        <v>338389</v>
      </c>
      <c r="BW113" s="972"/>
      <c r="BX113" s="972"/>
      <c r="BY113" s="972"/>
      <c r="BZ113" s="972"/>
      <c r="CA113" s="972">
        <v>326587</v>
      </c>
      <c r="CB113" s="972"/>
      <c r="CC113" s="972"/>
      <c r="CD113" s="972"/>
      <c r="CE113" s="972"/>
      <c r="CF113" s="966">
        <v>3.1</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434</v>
      </c>
      <c r="DH113" s="1011"/>
      <c r="DI113" s="1011"/>
      <c r="DJ113" s="1011"/>
      <c r="DK113" s="1012"/>
      <c r="DL113" s="1013" t="s">
        <v>126</v>
      </c>
      <c r="DM113" s="1011"/>
      <c r="DN113" s="1011"/>
      <c r="DO113" s="1011"/>
      <c r="DP113" s="1012"/>
      <c r="DQ113" s="1013" t="s">
        <v>126</v>
      </c>
      <c r="DR113" s="1011"/>
      <c r="DS113" s="1011"/>
      <c r="DT113" s="1011"/>
      <c r="DU113" s="1012"/>
      <c r="DV113" s="1014" t="s">
        <v>434</v>
      </c>
      <c r="DW113" s="1015"/>
      <c r="DX113" s="1015"/>
      <c r="DY113" s="1015"/>
      <c r="DZ113" s="1016"/>
    </row>
    <row r="114" spans="1:130" s="246" customFormat="1" ht="26.25" customHeight="1" x14ac:dyDescent="0.15">
      <c r="A114" s="1006"/>
      <c r="B114" s="1007"/>
      <c r="C114" s="1002" t="s">
        <v>445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78899</v>
      </c>
      <c r="AB114" s="1011"/>
      <c r="AC114" s="1011"/>
      <c r="AD114" s="1011"/>
      <c r="AE114" s="1012"/>
      <c r="AF114" s="1013">
        <v>29846</v>
      </c>
      <c r="AG114" s="1011"/>
      <c r="AH114" s="1011"/>
      <c r="AI114" s="1011"/>
      <c r="AJ114" s="1012"/>
      <c r="AK114" s="1013">
        <v>16409</v>
      </c>
      <c r="AL114" s="1011"/>
      <c r="AM114" s="1011"/>
      <c r="AN114" s="1011"/>
      <c r="AO114" s="1012"/>
      <c r="AP114" s="1014">
        <v>0.2</v>
      </c>
      <c r="AQ114" s="1015"/>
      <c r="AR114" s="1015"/>
      <c r="AS114" s="1015"/>
      <c r="AT114" s="1016"/>
      <c r="AU114" s="952"/>
      <c r="AV114" s="953"/>
      <c r="AW114" s="953"/>
      <c r="AX114" s="953"/>
      <c r="AY114" s="953"/>
      <c r="AZ114" s="1001" t="s">
        <v>446</v>
      </c>
      <c r="BA114" s="1002"/>
      <c r="BB114" s="1002"/>
      <c r="BC114" s="1002"/>
      <c r="BD114" s="1002"/>
      <c r="BE114" s="1002"/>
      <c r="BF114" s="1002"/>
      <c r="BG114" s="1002"/>
      <c r="BH114" s="1002"/>
      <c r="BI114" s="1002"/>
      <c r="BJ114" s="1002"/>
      <c r="BK114" s="1002"/>
      <c r="BL114" s="1002"/>
      <c r="BM114" s="1002"/>
      <c r="BN114" s="1002"/>
      <c r="BO114" s="1002"/>
      <c r="BP114" s="1003"/>
      <c r="BQ114" s="971">
        <v>4679969</v>
      </c>
      <c r="BR114" s="972"/>
      <c r="BS114" s="972"/>
      <c r="BT114" s="972"/>
      <c r="BU114" s="972"/>
      <c r="BV114" s="972">
        <v>4654178</v>
      </c>
      <c r="BW114" s="972"/>
      <c r="BX114" s="972"/>
      <c r="BY114" s="972"/>
      <c r="BZ114" s="972"/>
      <c r="CA114" s="972">
        <v>4503492</v>
      </c>
      <c r="CB114" s="972"/>
      <c r="CC114" s="972"/>
      <c r="CD114" s="972"/>
      <c r="CE114" s="972"/>
      <c r="CF114" s="966">
        <v>43.3</v>
      </c>
      <c r="CG114" s="967"/>
      <c r="CH114" s="967"/>
      <c r="CI114" s="967"/>
      <c r="CJ114" s="967"/>
      <c r="CK114" s="997"/>
      <c r="CL114" s="998"/>
      <c r="CM114" s="968" t="s">
        <v>447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434</v>
      </c>
      <c r="DH114" s="1011"/>
      <c r="DI114" s="1011"/>
      <c r="DJ114" s="1011"/>
      <c r="DK114" s="1012"/>
      <c r="DL114" s="1013" t="s">
        <v>126</v>
      </c>
      <c r="DM114" s="1011"/>
      <c r="DN114" s="1011"/>
      <c r="DO114" s="1011"/>
      <c r="DP114" s="1012"/>
      <c r="DQ114" s="1013" t="s">
        <v>126</v>
      </c>
      <c r="DR114" s="1011"/>
      <c r="DS114" s="1011"/>
      <c r="DT114" s="1011"/>
      <c r="DU114" s="1012"/>
      <c r="DV114" s="1014" t="s">
        <v>126</v>
      </c>
      <c r="DW114" s="1015"/>
      <c r="DX114" s="1015"/>
      <c r="DY114" s="1015"/>
      <c r="DZ114" s="1016"/>
    </row>
    <row r="115" spans="1:130" s="246" customFormat="1" ht="26.25" customHeight="1" x14ac:dyDescent="0.15">
      <c r="A115" s="1006"/>
      <c r="B115" s="1007"/>
      <c r="C115" s="1002" t="s">
        <v>448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62153</v>
      </c>
      <c r="AB115" s="986"/>
      <c r="AC115" s="986"/>
      <c r="AD115" s="986"/>
      <c r="AE115" s="987"/>
      <c r="AF115" s="988">
        <v>20580</v>
      </c>
      <c r="AG115" s="986"/>
      <c r="AH115" s="986"/>
      <c r="AI115" s="986"/>
      <c r="AJ115" s="987"/>
      <c r="AK115" s="988">
        <v>20313</v>
      </c>
      <c r="AL115" s="986"/>
      <c r="AM115" s="986"/>
      <c r="AN115" s="986"/>
      <c r="AO115" s="987"/>
      <c r="AP115" s="989">
        <v>0.2</v>
      </c>
      <c r="AQ115" s="990"/>
      <c r="AR115" s="990"/>
      <c r="AS115" s="990"/>
      <c r="AT115" s="991"/>
      <c r="AU115" s="952"/>
      <c r="AV115" s="953"/>
      <c r="AW115" s="953"/>
      <c r="AX115" s="953"/>
      <c r="AY115" s="953"/>
      <c r="AZ115" s="1001" t="s">
        <v>449</v>
      </c>
      <c r="BA115" s="1002"/>
      <c r="BB115" s="1002"/>
      <c r="BC115" s="1002"/>
      <c r="BD115" s="1002"/>
      <c r="BE115" s="1002"/>
      <c r="BF115" s="1002"/>
      <c r="BG115" s="1002"/>
      <c r="BH115" s="1002"/>
      <c r="BI115" s="1002"/>
      <c r="BJ115" s="1002"/>
      <c r="BK115" s="1002"/>
      <c r="BL115" s="1002"/>
      <c r="BM115" s="1002"/>
      <c r="BN115" s="1002"/>
      <c r="BO115" s="1002"/>
      <c r="BP115" s="1003"/>
      <c r="BQ115" s="971" t="s">
        <v>126</v>
      </c>
      <c r="BR115" s="972"/>
      <c r="BS115" s="972"/>
      <c r="BT115" s="972"/>
      <c r="BU115" s="972"/>
      <c r="BV115" s="972" t="s">
        <v>126</v>
      </c>
      <c r="BW115" s="972"/>
      <c r="BX115" s="972"/>
      <c r="BY115" s="972"/>
      <c r="BZ115" s="972"/>
      <c r="CA115" s="972" t="s">
        <v>434</v>
      </c>
      <c r="CB115" s="972"/>
      <c r="CC115" s="972"/>
      <c r="CD115" s="972"/>
      <c r="CE115" s="972"/>
      <c r="CF115" s="966" t="s">
        <v>126</v>
      </c>
      <c r="CG115" s="967"/>
      <c r="CH115" s="967"/>
      <c r="CI115" s="967"/>
      <c r="CJ115" s="967"/>
      <c r="CK115" s="997"/>
      <c r="CL115" s="998"/>
      <c r="CM115" s="1001" t="s">
        <v>450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409</v>
      </c>
      <c r="DH115" s="1011"/>
      <c r="DI115" s="1011"/>
      <c r="DJ115" s="1011"/>
      <c r="DK115" s="1012"/>
      <c r="DL115" s="1013" t="s">
        <v>434</v>
      </c>
      <c r="DM115" s="1011"/>
      <c r="DN115" s="1011"/>
      <c r="DO115" s="1011"/>
      <c r="DP115" s="1012"/>
      <c r="DQ115" s="1013" t="s">
        <v>126</v>
      </c>
      <c r="DR115" s="1011"/>
      <c r="DS115" s="1011"/>
      <c r="DT115" s="1011"/>
      <c r="DU115" s="1012"/>
      <c r="DV115" s="1014" t="s">
        <v>126</v>
      </c>
      <c r="DW115" s="1015"/>
      <c r="DX115" s="1015"/>
      <c r="DY115" s="1015"/>
      <c r="DZ115" s="1016"/>
    </row>
    <row r="116" spans="1:130" s="246" customFormat="1" ht="26.25" customHeight="1" x14ac:dyDescent="0.15">
      <c r="A116" s="1008"/>
      <c r="B116" s="1009"/>
      <c r="C116" s="1017" t="s">
        <v>451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338</v>
      </c>
      <c r="AB116" s="1011"/>
      <c r="AC116" s="1011"/>
      <c r="AD116" s="1011"/>
      <c r="AE116" s="1012"/>
      <c r="AF116" s="1013" t="s">
        <v>409</v>
      </c>
      <c r="AG116" s="1011"/>
      <c r="AH116" s="1011"/>
      <c r="AI116" s="1011"/>
      <c r="AJ116" s="1012"/>
      <c r="AK116" s="1013" t="s">
        <v>409</v>
      </c>
      <c r="AL116" s="1011"/>
      <c r="AM116" s="1011"/>
      <c r="AN116" s="1011"/>
      <c r="AO116" s="1012"/>
      <c r="AP116" s="1014" t="s">
        <v>126</v>
      </c>
      <c r="AQ116" s="1015"/>
      <c r="AR116" s="1015"/>
      <c r="AS116" s="1015"/>
      <c r="AT116" s="1016"/>
      <c r="AU116" s="952"/>
      <c r="AV116" s="953"/>
      <c r="AW116" s="953"/>
      <c r="AX116" s="953"/>
      <c r="AY116" s="953"/>
      <c r="AZ116" s="1019" t="s">
        <v>452</v>
      </c>
      <c r="BA116" s="1020"/>
      <c r="BB116" s="1020"/>
      <c r="BC116" s="1020"/>
      <c r="BD116" s="1020"/>
      <c r="BE116" s="1020"/>
      <c r="BF116" s="1020"/>
      <c r="BG116" s="1020"/>
      <c r="BH116" s="1020"/>
      <c r="BI116" s="1020"/>
      <c r="BJ116" s="1020"/>
      <c r="BK116" s="1020"/>
      <c r="BL116" s="1020"/>
      <c r="BM116" s="1020"/>
      <c r="BN116" s="1020"/>
      <c r="BO116" s="1020"/>
      <c r="BP116" s="1021"/>
      <c r="BQ116" s="971" t="s">
        <v>434</v>
      </c>
      <c r="BR116" s="972"/>
      <c r="BS116" s="972"/>
      <c r="BT116" s="972"/>
      <c r="BU116" s="972"/>
      <c r="BV116" s="972" t="s">
        <v>409</v>
      </c>
      <c r="BW116" s="972"/>
      <c r="BX116" s="972"/>
      <c r="BY116" s="972"/>
      <c r="BZ116" s="972"/>
      <c r="CA116" s="972" t="s">
        <v>126</v>
      </c>
      <c r="CB116" s="972"/>
      <c r="CC116" s="972"/>
      <c r="CD116" s="972"/>
      <c r="CE116" s="972"/>
      <c r="CF116" s="966" t="s">
        <v>384</v>
      </c>
      <c r="CG116" s="967"/>
      <c r="CH116" s="967"/>
      <c r="CI116" s="967"/>
      <c r="CJ116" s="967"/>
      <c r="CK116" s="997"/>
      <c r="CL116" s="998"/>
      <c r="CM116" s="968" t="s">
        <v>453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92013</v>
      </c>
      <c r="DH116" s="1011"/>
      <c r="DI116" s="1011"/>
      <c r="DJ116" s="1011"/>
      <c r="DK116" s="1012"/>
      <c r="DL116" s="1013">
        <v>75031</v>
      </c>
      <c r="DM116" s="1011"/>
      <c r="DN116" s="1011"/>
      <c r="DO116" s="1011"/>
      <c r="DP116" s="1012"/>
      <c r="DQ116" s="1013">
        <v>25437</v>
      </c>
      <c r="DR116" s="1011"/>
      <c r="DS116" s="1011"/>
      <c r="DT116" s="1011"/>
      <c r="DU116" s="1012"/>
      <c r="DV116" s="1014">
        <v>0.2</v>
      </c>
      <c r="DW116" s="1015"/>
      <c r="DX116" s="1015"/>
      <c r="DY116" s="1015"/>
      <c r="DZ116" s="1016"/>
    </row>
    <row r="117" spans="1:130" s="246" customFormat="1" ht="26.25" customHeight="1" x14ac:dyDescent="0.15">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454</v>
      </c>
      <c r="Z117" s="938"/>
      <c r="AA117" s="1028">
        <v>3868447</v>
      </c>
      <c r="AB117" s="1029"/>
      <c r="AC117" s="1029"/>
      <c r="AD117" s="1029"/>
      <c r="AE117" s="1030"/>
      <c r="AF117" s="1031">
        <v>3518400</v>
      </c>
      <c r="AG117" s="1029"/>
      <c r="AH117" s="1029"/>
      <c r="AI117" s="1029"/>
      <c r="AJ117" s="1030"/>
      <c r="AK117" s="1031">
        <v>3305717</v>
      </c>
      <c r="AL117" s="1029"/>
      <c r="AM117" s="1029"/>
      <c r="AN117" s="1029"/>
      <c r="AO117" s="1030"/>
      <c r="AP117" s="1032"/>
      <c r="AQ117" s="1033"/>
      <c r="AR117" s="1033"/>
      <c r="AS117" s="1033"/>
      <c r="AT117" s="1034"/>
      <c r="AU117" s="952"/>
      <c r="AV117" s="953"/>
      <c r="AW117" s="953"/>
      <c r="AX117" s="953"/>
      <c r="AY117" s="953"/>
      <c r="AZ117" s="1019" t="s">
        <v>455</v>
      </c>
      <c r="BA117" s="1020"/>
      <c r="BB117" s="1020"/>
      <c r="BC117" s="1020"/>
      <c r="BD117" s="1020"/>
      <c r="BE117" s="1020"/>
      <c r="BF117" s="1020"/>
      <c r="BG117" s="1020"/>
      <c r="BH117" s="1020"/>
      <c r="BI117" s="1020"/>
      <c r="BJ117" s="1020"/>
      <c r="BK117" s="1020"/>
      <c r="BL117" s="1020"/>
      <c r="BM117" s="1020"/>
      <c r="BN117" s="1020"/>
      <c r="BO117" s="1020"/>
      <c r="BP117" s="1021"/>
      <c r="BQ117" s="971" t="s">
        <v>434</v>
      </c>
      <c r="BR117" s="972"/>
      <c r="BS117" s="972"/>
      <c r="BT117" s="972"/>
      <c r="BU117" s="972"/>
      <c r="BV117" s="972" t="s">
        <v>434</v>
      </c>
      <c r="BW117" s="972"/>
      <c r="BX117" s="972"/>
      <c r="BY117" s="972"/>
      <c r="BZ117" s="972"/>
      <c r="CA117" s="972" t="s">
        <v>384</v>
      </c>
      <c r="CB117" s="972"/>
      <c r="CC117" s="972"/>
      <c r="CD117" s="972"/>
      <c r="CE117" s="972"/>
      <c r="CF117" s="966" t="s">
        <v>434</v>
      </c>
      <c r="CG117" s="967"/>
      <c r="CH117" s="967"/>
      <c r="CI117" s="967"/>
      <c r="CJ117" s="967"/>
      <c r="CK117" s="997"/>
      <c r="CL117" s="998"/>
      <c r="CM117" s="968" t="s">
        <v>456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434</v>
      </c>
      <c r="DH117" s="1011"/>
      <c r="DI117" s="1011"/>
      <c r="DJ117" s="1011"/>
      <c r="DK117" s="1012"/>
      <c r="DL117" s="1013" t="s">
        <v>434</v>
      </c>
      <c r="DM117" s="1011"/>
      <c r="DN117" s="1011"/>
      <c r="DO117" s="1011"/>
      <c r="DP117" s="1012"/>
      <c r="DQ117" s="1013" t="s">
        <v>434</v>
      </c>
      <c r="DR117" s="1011"/>
      <c r="DS117" s="1011"/>
      <c r="DT117" s="1011"/>
      <c r="DU117" s="1012"/>
      <c r="DV117" s="1014" t="s">
        <v>126</v>
      </c>
      <c r="DW117" s="1015"/>
      <c r="DX117" s="1015"/>
      <c r="DY117" s="1015"/>
      <c r="DZ117" s="1016"/>
    </row>
    <row r="118" spans="1:130" s="246" customFormat="1" ht="26.25" customHeight="1" x14ac:dyDescent="0.15">
      <c r="A118" s="956" t="s">
        <v>429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427</v>
      </c>
      <c r="AB118" s="937"/>
      <c r="AC118" s="937"/>
      <c r="AD118" s="937"/>
      <c r="AE118" s="938"/>
      <c r="AF118" s="936" t="s">
        <v>302</v>
      </c>
      <c r="AG118" s="937"/>
      <c r="AH118" s="937"/>
      <c r="AI118" s="937"/>
      <c r="AJ118" s="938"/>
      <c r="AK118" s="936" t="s">
        <v>301</v>
      </c>
      <c r="AL118" s="937"/>
      <c r="AM118" s="937"/>
      <c r="AN118" s="937"/>
      <c r="AO118" s="938"/>
      <c r="AP118" s="1023" t="s">
        <v>428</v>
      </c>
      <c r="AQ118" s="1024"/>
      <c r="AR118" s="1024"/>
      <c r="AS118" s="1024"/>
      <c r="AT118" s="1025"/>
      <c r="AU118" s="952"/>
      <c r="AV118" s="953"/>
      <c r="AW118" s="953"/>
      <c r="AX118" s="953"/>
      <c r="AY118" s="953"/>
      <c r="AZ118" s="1026" t="s">
        <v>457</v>
      </c>
      <c r="BA118" s="1017"/>
      <c r="BB118" s="1017"/>
      <c r="BC118" s="1017"/>
      <c r="BD118" s="1017"/>
      <c r="BE118" s="1017"/>
      <c r="BF118" s="1017"/>
      <c r="BG118" s="1017"/>
      <c r="BH118" s="1017"/>
      <c r="BI118" s="1017"/>
      <c r="BJ118" s="1017"/>
      <c r="BK118" s="1017"/>
      <c r="BL118" s="1017"/>
      <c r="BM118" s="1017"/>
      <c r="BN118" s="1017"/>
      <c r="BO118" s="1017"/>
      <c r="BP118" s="1018"/>
      <c r="BQ118" s="1049" t="s">
        <v>409</v>
      </c>
      <c r="BR118" s="1050"/>
      <c r="BS118" s="1050"/>
      <c r="BT118" s="1050"/>
      <c r="BU118" s="1050"/>
      <c r="BV118" s="1050" t="s">
        <v>384</v>
      </c>
      <c r="BW118" s="1050"/>
      <c r="BX118" s="1050"/>
      <c r="BY118" s="1050"/>
      <c r="BZ118" s="1050"/>
      <c r="CA118" s="1050" t="s">
        <v>126</v>
      </c>
      <c r="CB118" s="1050"/>
      <c r="CC118" s="1050"/>
      <c r="CD118" s="1050"/>
      <c r="CE118" s="1050"/>
      <c r="CF118" s="966" t="s">
        <v>126</v>
      </c>
      <c r="CG118" s="967"/>
      <c r="CH118" s="967"/>
      <c r="CI118" s="967"/>
      <c r="CJ118" s="967"/>
      <c r="CK118" s="997"/>
      <c r="CL118" s="998"/>
      <c r="CM118" s="968" t="s">
        <v>458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434</v>
      </c>
      <c r="DH118" s="1011"/>
      <c r="DI118" s="1011"/>
      <c r="DJ118" s="1011"/>
      <c r="DK118" s="1012"/>
      <c r="DL118" s="1013" t="s">
        <v>384</v>
      </c>
      <c r="DM118" s="1011"/>
      <c r="DN118" s="1011"/>
      <c r="DO118" s="1011"/>
      <c r="DP118" s="1012"/>
      <c r="DQ118" s="1013" t="s">
        <v>434</v>
      </c>
      <c r="DR118" s="1011"/>
      <c r="DS118" s="1011"/>
      <c r="DT118" s="1011"/>
      <c r="DU118" s="1012"/>
      <c r="DV118" s="1014" t="s">
        <v>434</v>
      </c>
      <c r="DW118" s="1015"/>
      <c r="DX118" s="1015"/>
      <c r="DY118" s="1015"/>
      <c r="DZ118" s="1016"/>
    </row>
    <row r="119" spans="1:130" s="246" customFormat="1" ht="26.25" customHeight="1" x14ac:dyDescent="0.15">
      <c r="A119" s="1110" t="s">
        <v>432</v>
      </c>
      <c r="B119" s="996"/>
      <c r="C119" s="975" t="s">
        <v>433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434</v>
      </c>
      <c r="AB119" s="944"/>
      <c r="AC119" s="944"/>
      <c r="AD119" s="944"/>
      <c r="AE119" s="945"/>
      <c r="AF119" s="946" t="s">
        <v>434</v>
      </c>
      <c r="AG119" s="944"/>
      <c r="AH119" s="944"/>
      <c r="AI119" s="944"/>
      <c r="AJ119" s="945"/>
      <c r="AK119" s="946" t="s">
        <v>434</v>
      </c>
      <c r="AL119" s="944"/>
      <c r="AM119" s="944"/>
      <c r="AN119" s="944"/>
      <c r="AO119" s="945"/>
      <c r="AP119" s="947" t="s">
        <v>434</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459</v>
      </c>
      <c r="BP119" s="1058"/>
      <c r="BQ119" s="1049">
        <v>51224832</v>
      </c>
      <c r="BR119" s="1050"/>
      <c r="BS119" s="1050"/>
      <c r="BT119" s="1050"/>
      <c r="BU119" s="1050"/>
      <c r="BV119" s="1050">
        <v>51070877</v>
      </c>
      <c r="BW119" s="1050"/>
      <c r="BX119" s="1050"/>
      <c r="BY119" s="1050"/>
      <c r="BZ119" s="1050"/>
      <c r="CA119" s="1050">
        <v>50774655</v>
      </c>
      <c r="CB119" s="1050"/>
      <c r="CC119" s="1050"/>
      <c r="CD119" s="1050"/>
      <c r="CE119" s="1050"/>
      <c r="CF119" s="1051"/>
      <c r="CG119" s="1052"/>
      <c r="CH119" s="1052"/>
      <c r="CI119" s="1052"/>
      <c r="CJ119" s="1053"/>
      <c r="CK119" s="999"/>
      <c r="CL119" s="1000"/>
      <c r="CM119" s="1054" t="s">
        <v>460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10795</v>
      </c>
      <c r="DH119" s="1036"/>
      <c r="DI119" s="1036"/>
      <c r="DJ119" s="1036"/>
      <c r="DK119" s="1037"/>
      <c r="DL119" s="1035">
        <v>7197</v>
      </c>
      <c r="DM119" s="1036"/>
      <c r="DN119" s="1036"/>
      <c r="DO119" s="1036"/>
      <c r="DP119" s="1037"/>
      <c r="DQ119" s="1035">
        <v>7197</v>
      </c>
      <c r="DR119" s="1036"/>
      <c r="DS119" s="1036"/>
      <c r="DT119" s="1036"/>
      <c r="DU119" s="1037"/>
      <c r="DV119" s="1038">
        <v>0.1</v>
      </c>
      <c r="DW119" s="1039"/>
      <c r="DX119" s="1039"/>
      <c r="DY119" s="1039"/>
      <c r="DZ119" s="1040"/>
    </row>
    <row r="120" spans="1:130" s="246" customFormat="1" ht="26.25" customHeight="1" x14ac:dyDescent="0.15">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409</v>
      </c>
      <c r="AB120" s="1011"/>
      <c r="AC120" s="1011"/>
      <c r="AD120" s="1011"/>
      <c r="AE120" s="1012"/>
      <c r="AF120" s="1013" t="s">
        <v>409</v>
      </c>
      <c r="AG120" s="1011"/>
      <c r="AH120" s="1011"/>
      <c r="AI120" s="1011"/>
      <c r="AJ120" s="1012"/>
      <c r="AK120" s="1013" t="s">
        <v>409</v>
      </c>
      <c r="AL120" s="1011"/>
      <c r="AM120" s="1011"/>
      <c r="AN120" s="1011"/>
      <c r="AO120" s="1012"/>
      <c r="AP120" s="1014" t="s">
        <v>409</v>
      </c>
      <c r="AQ120" s="1015"/>
      <c r="AR120" s="1015"/>
      <c r="AS120" s="1015"/>
      <c r="AT120" s="1016"/>
      <c r="AU120" s="1041" t="s">
        <v>461</v>
      </c>
      <c r="AV120" s="1042"/>
      <c r="AW120" s="1042"/>
      <c r="AX120" s="1042"/>
      <c r="AY120" s="1043"/>
      <c r="AZ120" s="992" t="s">
        <v>462</v>
      </c>
      <c r="BA120" s="941"/>
      <c r="BB120" s="941"/>
      <c r="BC120" s="941"/>
      <c r="BD120" s="941"/>
      <c r="BE120" s="941"/>
      <c r="BF120" s="941"/>
      <c r="BG120" s="941"/>
      <c r="BH120" s="941"/>
      <c r="BI120" s="941"/>
      <c r="BJ120" s="941"/>
      <c r="BK120" s="941"/>
      <c r="BL120" s="941"/>
      <c r="BM120" s="941"/>
      <c r="BN120" s="941"/>
      <c r="BO120" s="941"/>
      <c r="BP120" s="942"/>
      <c r="BQ120" s="978">
        <v>4066142</v>
      </c>
      <c r="BR120" s="979"/>
      <c r="BS120" s="979"/>
      <c r="BT120" s="979"/>
      <c r="BU120" s="979"/>
      <c r="BV120" s="979">
        <v>4137203</v>
      </c>
      <c r="BW120" s="979"/>
      <c r="BX120" s="979"/>
      <c r="BY120" s="979"/>
      <c r="BZ120" s="979"/>
      <c r="CA120" s="979">
        <v>4789365</v>
      </c>
      <c r="CB120" s="979"/>
      <c r="CC120" s="979"/>
      <c r="CD120" s="979"/>
      <c r="CE120" s="979"/>
      <c r="CF120" s="993">
        <v>46.1</v>
      </c>
      <c r="CG120" s="994"/>
      <c r="CH120" s="994"/>
      <c r="CI120" s="994"/>
      <c r="CJ120" s="994"/>
      <c r="CK120" s="1059" t="s">
        <v>463</v>
      </c>
      <c r="CL120" s="1060"/>
      <c r="CM120" s="1060"/>
      <c r="CN120" s="1060"/>
      <c r="CO120" s="1061"/>
      <c r="CP120" s="1067" t="s">
        <v>464</v>
      </c>
      <c r="CQ120" s="1068"/>
      <c r="CR120" s="1068"/>
      <c r="CS120" s="1068"/>
      <c r="CT120" s="1068"/>
      <c r="CU120" s="1068"/>
      <c r="CV120" s="1068"/>
      <c r="CW120" s="1068"/>
      <c r="CX120" s="1068"/>
      <c r="CY120" s="1068"/>
      <c r="CZ120" s="1068"/>
      <c r="DA120" s="1068"/>
      <c r="DB120" s="1068"/>
      <c r="DC120" s="1068"/>
      <c r="DD120" s="1068"/>
      <c r="DE120" s="1068"/>
      <c r="DF120" s="1069"/>
      <c r="DG120" s="978">
        <v>14986403</v>
      </c>
      <c r="DH120" s="979"/>
      <c r="DI120" s="979"/>
      <c r="DJ120" s="979"/>
      <c r="DK120" s="979"/>
      <c r="DL120" s="979">
        <v>15061916</v>
      </c>
      <c r="DM120" s="979"/>
      <c r="DN120" s="979"/>
      <c r="DO120" s="979"/>
      <c r="DP120" s="979"/>
      <c r="DQ120" s="979">
        <v>15057524</v>
      </c>
      <c r="DR120" s="979"/>
      <c r="DS120" s="979"/>
      <c r="DT120" s="979"/>
      <c r="DU120" s="979"/>
      <c r="DV120" s="980">
        <v>144.80000000000001</v>
      </c>
      <c r="DW120" s="980"/>
      <c r="DX120" s="980"/>
      <c r="DY120" s="980"/>
      <c r="DZ120" s="981"/>
    </row>
    <row r="121" spans="1:130" s="246" customFormat="1" ht="26.25" customHeight="1" x14ac:dyDescent="0.15">
      <c r="A121" s="1111"/>
      <c r="B121" s="998"/>
      <c r="C121" s="1019" t="s">
        <v>465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409</v>
      </c>
      <c r="AB121" s="1011"/>
      <c r="AC121" s="1011"/>
      <c r="AD121" s="1011"/>
      <c r="AE121" s="1012"/>
      <c r="AF121" s="1013" t="s">
        <v>434</v>
      </c>
      <c r="AG121" s="1011"/>
      <c r="AH121" s="1011"/>
      <c r="AI121" s="1011"/>
      <c r="AJ121" s="1012"/>
      <c r="AK121" s="1013" t="s">
        <v>409</v>
      </c>
      <c r="AL121" s="1011"/>
      <c r="AM121" s="1011"/>
      <c r="AN121" s="1011"/>
      <c r="AO121" s="1012"/>
      <c r="AP121" s="1014" t="s">
        <v>409</v>
      </c>
      <c r="AQ121" s="1015"/>
      <c r="AR121" s="1015"/>
      <c r="AS121" s="1015"/>
      <c r="AT121" s="1016"/>
      <c r="AU121" s="1044"/>
      <c r="AV121" s="1045"/>
      <c r="AW121" s="1045"/>
      <c r="AX121" s="1045"/>
      <c r="AY121" s="1046"/>
      <c r="AZ121" s="1001" t="s">
        <v>466</v>
      </c>
      <c r="BA121" s="1002"/>
      <c r="BB121" s="1002"/>
      <c r="BC121" s="1002"/>
      <c r="BD121" s="1002"/>
      <c r="BE121" s="1002"/>
      <c r="BF121" s="1002"/>
      <c r="BG121" s="1002"/>
      <c r="BH121" s="1002"/>
      <c r="BI121" s="1002"/>
      <c r="BJ121" s="1002"/>
      <c r="BK121" s="1002"/>
      <c r="BL121" s="1002"/>
      <c r="BM121" s="1002"/>
      <c r="BN121" s="1002"/>
      <c r="BO121" s="1002"/>
      <c r="BP121" s="1003"/>
      <c r="BQ121" s="971">
        <v>1820392</v>
      </c>
      <c r="BR121" s="972"/>
      <c r="BS121" s="972"/>
      <c r="BT121" s="972"/>
      <c r="BU121" s="972"/>
      <c r="BV121" s="972">
        <v>1839910</v>
      </c>
      <c r="BW121" s="972"/>
      <c r="BX121" s="972"/>
      <c r="BY121" s="972"/>
      <c r="BZ121" s="972"/>
      <c r="CA121" s="972">
        <v>1851443</v>
      </c>
      <c r="CB121" s="972"/>
      <c r="CC121" s="972"/>
      <c r="CD121" s="972"/>
      <c r="CE121" s="972"/>
      <c r="CF121" s="966">
        <v>17.8</v>
      </c>
      <c r="CG121" s="967"/>
      <c r="CH121" s="967"/>
      <c r="CI121" s="967"/>
      <c r="CJ121" s="967"/>
      <c r="CK121" s="1062"/>
      <c r="CL121" s="1063"/>
      <c r="CM121" s="1063"/>
      <c r="CN121" s="1063"/>
      <c r="CO121" s="1064"/>
      <c r="CP121" s="1072" t="s">
        <v>467</v>
      </c>
      <c r="CQ121" s="1073"/>
      <c r="CR121" s="1073"/>
      <c r="CS121" s="1073"/>
      <c r="CT121" s="1073"/>
      <c r="CU121" s="1073"/>
      <c r="CV121" s="1073"/>
      <c r="CW121" s="1073"/>
      <c r="CX121" s="1073"/>
      <c r="CY121" s="1073"/>
      <c r="CZ121" s="1073"/>
      <c r="DA121" s="1073"/>
      <c r="DB121" s="1073"/>
      <c r="DC121" s="1073"/>
      <c r="DD121" s="1073"/>
      <c r="DE121" s="1073"/>
      <c r="DF121" s="1074"/>
      <c r="DG121" s="971">
        <v>5288030</v>
      </c>
      <c r="DH121" s="972"/>
      <c r="DI121" s="972"/>
      <c r="DJ121" s="972"/>
      <c r="DK121" s="972"/>
      <c r="DL121" s="972">
        <v>5214134</v>
      </c>
      <c r="DM121" s="972"/>
      <c r="DN121" s="972"/>
      <c r="DO121" s="972"/>
      <c r="DP121" s="972"/>
      <c r="DQ121" s="972">
        <v>5194700</v>
      </c>
      <c r="DR121" s="972"/>
      <c r="DS121" s="972"/>
      <c r="DT121" s="972"/>
      <c r="DU121" s="972"/>
      <c r="DV121" s="973">
        <v>50</v>
      </c>
      <c r="DW121" s="973"/>
      <c r="DX121" s="973"/>
      <c r="DY121" s="973"/>
      <c r="DZ121" s="974"/>
    </row>
    <row r="122" spans="1:130" s="246" customFormat="1" ht="26.25" customHeight="1" x14ac:dyDescent="0.15">
      <c r="A122" s="1111"/>
      <c r="B122" s="998"/>
      <c r="C122" s="968" t="s">
        <v>447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v>7961</v>
      </c>
      <c r="AB122" s="1011"/>
      <c r="AC122" s="1011"/>
      <c r="AD122" s="1011"/>
      <c r="AE122" s="1012"/>
      <c r="AF122" s="1013" t="s">
        <v>409</v>
      </c>
      <c r="AG122" s="1011"/>
      <c r="AH122" s="1011"/>
      <c r="AI122" s="1011"/>
      <c r="AJ122" s="1012"/>
      <c r="AK122" s="1013" t="s">
        <v>409</v>
      </c>
      <c r="AL122" s="1011"/>
      <c r="AM122" s="1011"/>
      <c r="AN122" s="1011"/>
      <c r="AO122" s="1012"/>
      <c r="AP122" s="1014" t="s">
        <v>409</v>
      </c>
      <c r="AQ122" s="1015"/>
      <c r="AR122" s="1015"/>
      <c r="AS122" s="1015"/>
      <c r="AT122" s="1016"/>
      <c r="AU122" s="1044"/>
      <c r="AV122" s="1045"/>
      <c r="AW122" s="1045"/>
      <c r="AX122" s="1045"/>
      <c r="AY122" s="1046"/>
      <c r="AZ122" s="1026" t="s">
        <v>468</v>
      </c>
      <c r="BA122" s="1017"/>
      <c r="BB122" s="1017"/>
      <c r="BC122" s="1017"/>
      <c r="BD122" s="1017"/>
      <c r="BE122" s="1017"/>
      <c r="BF122" s="1017"/>
      <c r="BG122" s="1017"/>
      <c r="BH122" s="1017"/>
      <c r="BI122" s="1017"/>
      <c r="BJ122" s="1017"/>
      <c r="BK122" s="1017"/>
      <c r="BL122" s="1017"/>
      <c r="BM122" s="1017"/>
      <c r="BN122" s="1017"/>
      <c r="BO122" s="1017"/>
      <c r="BP122" s="1018"/>
      <c r="BQ122" s="1049">
        <v>29246057</v>
      </c>
      <c r="BR122" s="1050"/>
      <c r="BS122" s="1050"/>
      <c r="BT122" s="1050"/>
      <c r="BU122" s="1050"/>
      <c r="BV122" s="1050">
        <v>28939974</v>
      </c>
      <c r="BW122" s="1050"/>
      <c r="BX122" s="1050"/>
      <c r="BY122" s="1050"/>
      <c r="BZ122" s="1050"/>
      <c r="CA122" s="1050">
        <v>28749127</v>
      </c>
      <c r="CB122" s="1050"/>
      <c r="CC122" s="1050"/>
      <c r="CD122" s="1050"/>
      <c r="CE122" s="1050"/>
      <c r="CF122" s="1070">
        <v>276.5</v>
      </c>
      <c r="CG122" s="1071"/>
      <c r="CH122" s="1071"/>
      <c r="CI122" s="1071"/>
      <c r="CJ122" s="1071"/>
      <c r="CK122" s="1062"/>
      <c r="CL122" s="1063"/>
      <c r="CM122" s="1063"/>
      <c r="CN122" s="1063"/>
      <c r="CO122" s="1064"/>
      <c r="CP122" s="1072" t="s">
        <v>469</v>
      </c>
      <c r="CQ122" s="1073"/>
      <c r="CR122" s="1073"/>
      <c r="CS122" s="1073"/>
      <c r="CT122" s="1073"/>
      <c r="CU122" s="1073"/>
      <c r="CV122" s="1073"/>
      <c r="CW122" s="1073"/>
      <c r="CX122" s="1073"/>
      <c r="CY122" s="1073"/>
      <c r="CZ122" s="1073"/>
      <c r="DA122" s="1073"/>
      <c r="DB122" s="1073"/>
      <c r="DC122" s="1073"/>
      <c r="DD122" s="1073"/>
      <c r="DE122" s="1073"/>
      <c r="DF122" s="1074"/>
      <c r="DG122" s="971">
        <v>1828736</v>
      </c>
      <c r="DH122" s="972"/>
      <c r="DI122" s="972"/>
      <c r="DJ122" s="972"/>
      <c r="DK122" s="972"/>
      <c r="DL122" s="972">
        <v>1905278</v>
      </c>
      <c r="DM122" s="972"/>
      <c r="DN122" s="972"/>
      <c r="DO122" s="972"/>
      <c r="DP122" s="972"/>
      <c r="DQ122" s="972">
        <v>1865375</v>
      </c>
      <c r="DR122" s="972"/>
      <c r="DS122" s="972"/>
      <c r="DT122" s="972"/>
      <c r="DU122" s="972"/>
      <c r="DV122" s="973">
        <v>17.899999999999999</v>
      </c>
      <c r="DW122" s="973"/>
      <c r="DX122" s="973"/>
      <c r="DY122" s="973"/>
      <c r="DZ122" s="974"/>
    </row>
    <row r="123" spans="1:130" s="246" customFormat="1" ht="26.25" customHeight="1" x14ac:dyDescent="0.15">
      <c r="A123" s="1111"/>
      <c r="B123" s="998"/>
      <c r="C123" s="968" t="s">
        <v>453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50594</v>
      </c>
      <c r="AB123" s="1011"/>
      <c r="AC123" s="1011"/>
      <c r="AD123" s="1011"/>
      <c r="AE123" s="1012"/>
      <c r="AF123" s="1013">
        <v>16982</v>
      </c>
      <c r="AG123" s="1011"/>
      <c r="AH123" s="1011"/>
      <c r="AI123" s="1011"/>
      <c r="AJ123" s="1012"/>
      <c r="AK123" s="1013">
        <v>16714</v>
      </c>
      <c r="AL123" s="1011"/>
      <c r="AM123" s="1011"/>
      <c r="AN123" s="1011"/>
      <c r="AO123" s="1012"/>
      <c r="AP123" s="1014">
        <v>0.2</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470</v>
      </c>
      <c r="BP123" s="1058"/>
      <c r="BQ123" s="1117">
        <v>35132591</v>
      </c>
      <c r="BR123" s="1118"/>
      <c r="BS123" s="1118"/>
      <c r="BT123" s="1118"/>
      <c r="BU123" s="1118"/>
      <c r="BV123" s="1118">
        <v>34917087</v>
      </c>
      <c r="BW123" s="1118"/>
      <c r="BX123" s="1118"/>
      <c r="BY123" s="1118"/>
      <c r="BZ123" s="1118"/>
      <c r="CA123" s="1118">
        <v>35389935</v>
      </c>
      <c r="CB123" s="1118"/>
      <c r="CC123" s="1118"/>
      <c r="CD123" s="1118"/>
      <c r="CE123" s="1118"/>
      <c r="CF123" s="1051"/>
      <c r="CG123" s="1052"/>
      <c r="CH123" s="1052"/>
      <c r="CI123" s="1052"/>
      <c r="CJ123" s="1053"/>
      <c r="CK123" s="1062"/>
      <c r="CL123" s="1063"/>
      <c r="CM123" s="1063"/>
      <c r="CN123" s="1063"/>
      <c r="CO123" s="1064"/>
      <c r="CP123" s="1072" t="s">
        <v>471</v>
      </c>
      <c r="CQ123" s="1073"/>
      <c r="CR123" s="1073"/>
      <c r="CS123" s="1073"/>
      <c r="CT123" s="1073"/>
      <c r="CU123" s="1073"/>
      <c r="CV123" s="1073"/>
      <c r="CW123" s="1073"/>
      <c r="CX123" s="1073"/>
      <c r="CY123" s="1073"/>
      <c r="CZ123" s="1073"/>
      <c r="DA123" s="1073"/>
      <c r="DB123" s="1073"/>
      <c r="DC123" s="1073"/>
      <c r="DD123" s="1073"/>
      <c r="DE123" s="1073"/>
      <c r="DF123" s="1074"/>
      <c r="DG123" s="1010">
        <v>97872</v>
      </c>
      <c r="DH123" s="1011"/>
      <c r="DI123" s="1011"/>
      <c r="DJ123" s="1011"/>
      <c r="DK123" s="1012"/>
      <c r="DL123" s="1013">
        <v>95478</v>
      </c>
      <c r="DM123" s="1011"/>
      <c r="DN123" s="1011"/>
      <c r="DO123" s="1011"/>
      <c r="DP123" s="1012"/>
      <c r="DQ123" s="1013">
        <v>92872</v>
      </c>
      <c r="DR123" s="1011"/>
      <c r="DS123" s="1011"/>
      <c r="DT123" s="1011"/>
      <c r="DU123" s="1012"/>
      <c r="DV123" s="1014">
        <v>0.9</v>
      </c>
      <c r="DW123" s="1015"/>
      <c r="DX123" s="1015"/>
      <c r="DY123" s="1015"/>
      <c r="DZ123" s="1016"/>
    </row>
    <row r="124" spans="1:130" s="246" customFormat="1" ht="26.25" customHeight="1" thickBot="1" x14ac:dyDescent="0.2">
      <c r="A124" s="1111"/>
      <c r="B124" s="998"/>
      <c r="C124" s="968" t="s">
        <v>456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126</v>
      </c>
      <c r="AB124" s="1011"/>
      <c r="AC124" s="1011"/>
      <c r="AD124" s="1011"/>
      <c r="AE124" s="1012"/>
      <c r="AF124" s="1013" t="s">
        <v>434</v>
      </c>
      <c r="AG124" s="1011"/>
      <c r="AH124" s="1011"/>
      <c r="AI124" s="1011"/>
      <c r="AJ124" s="1012"/>
      <c r="AK124" s="1013" t="s">
        <v>126</v>
      </c>
      <c r="AL124" s="1011"/>
      <c r="AM124" s="1011"/>
      <c r="AN124" s="1011"/>
      <c r="AO124" s="1012"/>
      <c r="AP124" s="1014" t="s">
        <v>126</v>
      </c>
      <c r="AQ124" s="1015"/>
      <c r="AR124" s="1015"/>
      <c r="AS124" s="1015"/>
      <c r="AT124" s="1016"/>
      <c r="AU124" s="1113" t="s">
        <v>472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151.4</v>
      </c>
      <c r="BR124" s="1080"/>
      <c r="BS124" s="1080"/>
      <c r="BT124" s="1080"/>
      <c r="BU124" s="1080"/>
      <c r="BV124" s="1080">
        <v>154.1</v>
      </c>
      <c r="BW124" s="1080"/>
      <c r="BX124" s="1080"/>
      <c r="BY124" s="1080"/>
      <c r="BZ124" s="1080"/>
      <c r="CA124" s="1080">
        <v>147.9</v>
      </c>
      <c r="CB124" s="1080"/>
      <c r="CC124" s="1080"/>
      <c r="CD124" s="1080"/>
      <c r="CE124" s="1080"/>
      <c r="CF124" s="1081"/>
      <c r="CG124" s="1082"/>
      <c r="CH124" s="1082"/>
      <c r="CI124" s="1082"/>
      <c r="CJ124" s="1083"/>
      <c r="CK124" s="1065"/>
      <c r="CL124" s="1065"/>
      <c r="CM124" s="1065"/>
      <c r="CN124" s="1065"/>
      <c r="CO124" s="1066"/>
      <c r="CP124" s="1072" t="s">
        <v>473</v>
      </c>
      <c r="CQ124" s="1073"/>
      <c r="CR124" s="1073"/>
      <c r="CS124" s="1073"/>
      <c r="CT124" s="1073"/>
      <c r="CU124" s="1073"/>
      <c r="CV124" s="1073"/>
      <c r="CW124" s="1073"/>
      <c r="CX124" s="1073"/>
      <c r="CY124" s="1073"/>
      <c r="CZ124" s="1073"/>
      <c r="DA124" s="1073"/>
      <c r="DB124" s="1073"/>
      <c r="DC124" s="1073"/>
      <c r="DD124" s="1073"/>
      <c r="DE124" s="1073"/>
      <c r="DF124" s="1074"/>
      <c r="DG124" s="1057" t="s">
        <v>126</v>
      </c>
      <c r="DH124" s="1036"/>
      <c r="DI124" s="1036"/>
      <c r="DJ124" s="1036"/>
      <c r="DK124" s="1037"/>
      <c r="DL124" s="1035" t="s">
        <v>434</v>
      </c>
      <c r="DM124" s="1036"/>
      <c r="DN124" s="1036"/>
      <c r="DO124" s="1036"/>
      <c r="DP124" s="1037"/>
      <c r="DQ124" s="1035" t="s">
        <v>126</v>
      </c>
      <c r="DR124" s="1036"/>
      <c r="DS124" s="1036"/>
      <c r="DT124" s="1036"/>
      <c r="DU124" s="1037"/>
      <c r="DV124" s="1038" t="s">
        <v>126</v>
      </c>
      <c r="DW124" s="1039"/>
      <c r="DX124" s="1039"/>
      <c r="DY124" s="1039"/>
      <c r="DZ124" s="1040"/>
    </row>
    <row r="125" spans="1:130" s="246" customFormat="1" ht="26.25" customHeight="1" x14ac:dyDescent="0.15">
      <c r="A125" s="1111"/>
      <c r="B125" s="998"/>
      <c r="C125" s="968" t="s">
        <v>458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126</v>
      </c>
      <c r="AB125" s="1011"/>
      <c r="AC125" s="1011"/>
      <c r="AD125" s="1011"/>
      <c r="AE125" s="1012"/>
      <c r="AF125" s="1013" t="s">
        <v>434</v>
      </c>
      <c r="AG125" s="1011"/>
      <c r="AH125" s="1011"/>
      <c r="AI125" s="1011"/>
      <c r="AJ125" s="1012"/>
      <c r="AK125" s="1013" t="s">
        <v>384</v>
      </c>
      <c r="AL125" s="1011"/>
      <c r="AM125" s="1011"/>
      <c r="AN125" s="1011"/>
      <c r="AO125" s="1012"/>
      <c r="AP125" s="1014" t="s">
        <v>434</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474</v>
      </c>
      <c r="CL125" s="1060"/>
      <c r="CM125" s="1060"/>
      <c r="CN125" s="1060"/>
      <c r="CO125" s="1061"/>
      <c r="CP125" s="992" t="s">
        <v>475</v>
      </c>
      <c r="CQ125" s="941"/>
      <c r="CR125" s="941"/>
      <c r="CS125" s="941"/>
      <c r="CT125" s="941"/>
      <c r="CU125" s="941"/>
      <c r="CV125" s="941"/>
      <c r="CW125" s="941"/>
      <c r="CX125" s="941"/>
      <c r="CY125" s="941"/>
      <c r="CZ125" s="941"/>
      <c r="DA125" s="941"/>
      <c r="DB125" s="941"/>
      <c r="DC125" s="941"/>
      <c r="DD125" s="941"/>
      <c r="DE125" s="941"/>
      <c r="DF125" s="942"/>
      <c r="DG125" s="978" t="s">
        <v>126</v>
      </c>
      <c r="DH125" s="979"/>
      <c r="DI125" s="979"/>
      <c r="DJ125" s="979"/>
      <c r="DK125" s="979"/>
      <c r="DL125" s="979" t="s">
        <v>434</v>
      </c>
      <c r="DM125" s="979"/>
      <c r="DN125" s="979"/>
      <c r="DO125" s="979"/>
      <c r="DP125" s="979"/>
      <c r="DQ125" s="979" t="s">
        <v>434</v>
      </c>
      <c r="DR125" s="979"/>
      <c r="DS125" s="979"/>
      <c r="DT125" s="979"/>
      <c r="DU125" s="979"/>
      <c r="DV125" s="980" t="s">
        <v>384</v>
      </c>
      <c r="DW125" s="980"/>
      <c r="DX125" s="980"/>
      <c r="DY125" s="980"/>
      <c r="DZ125" s="981"/>
    </row>
    <row r="126" spans="1:130" s="246" customFormat="1" ht="26.25" customHeight="1" thickBot="1" x14ac:dyDescent="0.2">
      <c r="A126" s="1111"/>
      <c r="B126" s="998"/>
      <c r="C126" s="968" t="s">
        <v>460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3598</v>
      </c>
      <c r="AB126" s="1011"/>
      <c r="AC126" s="1011"/>
      <c r="AD126" s="1011"/>
      <c r="AE126" s="1012"/>
      <c r="AF126" s="1013">
        <v>3598</v>
      </c>
      <c r="AG126" s="1011"/>
      <c r="AH126" s="1011"/>
      <c r="AI126" s="1011"/>
      <c r="AJ126" s="1012"/>
      <c r="AK126" s="1013">
        <v>3599</v>
      </c>
      <c r="AL126" s="1011"/>
      <c r="AM126" s="1011"/>
      <c r="AN126" s="1011"/>
      <c r="AO126" s="1012"/>
      <c r="AP126" s="1014">
        <v>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476</v>
      </c>
      <c r="CQ126" s="1002"/>
      <c r="CR126" s="1002"/>
      <c r="CS126" s="1002"/>
      <c r="CT126" s="1002"/>
      <c r="CU126" s="1002"/>
      <c r="CV126" s="1002"/>
      <c r="CW126" s="1002"/>
      <c r="CX126" s="1002"/>
      <c r="CY126" s="1002"/>
      <c r="CZ126" s="1002"/>
      <c r="DA126" s="1002"/>
      <c r="DB126" s="1002"/>
      <c r="DC126" s="1002"/>
      <c r="DD126" s="1002"/>
      <c r="DE126" s="1002"/>
      <c r="DF126" s="1003"/>
      <c r="DG126" s="971" t="s">
        <v>434</v>
      </c>
      <c r="DH126" s="972"/>
      <c r="DI126" s="972"/>
      <c r="DJ126" s="972"/>
      <c r="DK126" s="972"/>
      <c r="DL126" s="972" t="s">
        <v>126</v>
      </c>
      <c r="DM126" s="972"/>
      <c r="DN126" s="972"/>
      <c r="DO126" s="972"/>
      <c r="DP126" s="972"/>
      <c r="DQ126" s="972" t="s">
        <v>384</v>
      </c>
      <c r="DR126" s="972"/>
      <c r="DS126" s="972"/>
      <c r="DT126" s="972"/>
      <c r="DU126" s="972"/>
      <c r="DV126" s="973" t="s">
        <v>126</v>
      </c>
      <c r="DW126" s="973"/>
      <c r="DX126" s="973"/>
      <c r="DY126" s="973"/>
      <c r="DZ126" s="974"/>
    </row>
    <row r="127" spans="1:130" s="246" customFormat="1" ht="26.25" customHeight="1" x14ac:dyDescent="0.15">
      <c r="A127" s="1112"/>
      <c r="B127" s="1000"/>
      <c r="C127" s="1054" t="s">
        <v>477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126</v>
      </c>
      <c r="AB127" s="1011"/>
      <c r="AC127" s="1011"/>
      <c r="AD127" s="1011"/>
      <c r="AE127" s="1012"/>
      <c r="AF127" s="1013" t="s">
        <v>434</v>
      </c>
      <c r="AG127" s="1011"/>
      <c r="AH127" s="1011"/>
      <c r="AI127" s="1011"/>
      <c r="AJ127" s="1012"/>
      <c r="AK127" s="1013" t="s">
        <v>434</v>
      </c>
      <c r="AL127" s="1011"/>
      <c r="AM127" s="1011"/>
      <c r="AN127" s="1011"/>
      <c r="AO127" s="1012"/>
      <c r="AP127" s="1014" t="s">
        <v>434</v>
      </c>
      <c r="AQ127" s="1015"/>
      <c r="AR127" s="1015"/>
      <c r="AS127" s="1015"/>
      <c r="AT127" s="1016"/>
      <c r="AU127" s="282"/>
      <c r="AV127" s="282"/>
      <c r="AW127" s="282"/>
      <c r="AX127" s="1084" t="s">
        <v>478</v>
      </c>
      <c r="AY127" s="1085"/>
      <c r="AZ127" s="1085"/>
      <c r="BA127" s="1085"/>
      <c r="BB127" s="1085"/>
      <c r="BC127" s="1085"/>
      <c r="BD127" s="1085"/>
      <c r="BE127" s="1086"/>
      <c r="BF127" s="1087" t="s">
        <v>479</v>
      </c>
      <c r="BG127" s="1085"/>
      <c r="BH127" s="1085"/>
      <c r="BI127" s="1085"/>
      <c r="BJ127" s="1085"/>
      <c r="BK127" s="1085"/>
      <c r="BL127" s="1086"/>
      <c r="BM127" s="1087" t="s">
        <v>480</v>
      </c>
      <c r="BN127" s="1085"/>
      <c r="BO127" s="1085"/>
      <c r="BP127" s="1085"/>
      <c r="BQ127" s="1085"/>
      <c r="BR127" s="1085"/>
      <c r="BS127" s="1086"/>
      <c r="BT127" s="1087" t="s">
        <v>481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482</v>
      </c>
      <c r="CQ127" s="1002"/>
      <c r="CR127" s="1002"/>
      <c r="CS127" s="1002"/>
      <c r="CT127" s="1002"/>
      <c r="CU127" s="1002"/>
      <c r="CV127" s="1002"/>
      <c r="CW127" s="1002"/>
      <c r="CX127" s="1002"/>
      <c r="CY127" s="1002"/>
      <c r="CZ127" s="1002"/>
      <c r="DA127" s="1002"/>
      <c r="DB127" s="1002"/>
      <c r="DC127" s="1002"/>
      <c r="DD127" s="1002"/>
      <c r="DE127" s="1002"/>
      <c r="DF127" s="1003"/>
      <c r="DG127" s="971" t="s">
        <v>126</v>
      </c>
      <c r="DH127" s="972"/>
      <c r="DI127" s="972"/>
      <c r="DJ127" s="972"/>
      <c r="DK127" s="972"/>
      <c r="DL127" s="972" t="s">
        <v>434</v>
      </c>
      <c r="DM127" s="972"/>
      <c r="DN127" s="972"/>
      <c r="DO127" s="972"/>
      <c r="DP127" s="972"/>
      <c r="DQ127" s="972" t="s">
        <v>126</v>
      </c>
      <c r="DR127" s="972"/>
      <c r="DS127" s="972"/>
      <c r="DT127" s="972"/>
      <c r="DU127" s="972"/>
      <c r="DV127" s="973" t="s">
        <v>126</v>
      </c>
      <c r="DW127" s="973"/>
      <c r="DX127" s="973"/>
      <c r="DY127" s="973"/>
      <c r="DZ127" s="974"/>
    </row>
    <row r="128" spans="1:130" s="246" customFormat="1" ht="26.25" customHeight="1" thickBot="1" x14ac:dyDescent="0.2">
      <c r="A128" s="1095" t="s">
        <v>483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484</v>
      </c>
      <c r="X128" s="1097"/>
      <c r="Y128" s="1097"/>
      <c r="Z128" s="1098"/>
      <c r="AA128" s="1099">
        <v>80152</v>
      </c>
      <c r="AB128" s="1100"/>
      <c r="AC128" s="1100"/>
      <c r="AD128" s="1100"/>
      <c r="AE128" s="1101"/>
      <c r="AF128" s="1102">
        <v>80000</v>
      </c>
      <c r="AG128" s="1100"/>
      <c r="AH128" s="1100"/>
      <c r="AI128" s="1100"/>
      <c r="AJ128" s="1101"/>
      <c r="AK128" s="1102">
        <v>80000</v>
      </c>
      <c r="AL128" s="1100"/>
      <c r="AM128" s="1100"/>
      <c r="AN128" s="1100"/>
      <c r="AO128" s="1101"/>
      <c r="AP128" s="1103"/>
      <c r="AQ128" s="1104"/>
      <c r="AR128" s="1104"/>
      <c r="AS128" s="1104"/>
      <c r="AT128" s="1105"/>
      <c r="AU128" s="282"/>
      <c r="AV128" s="282"/>
      <c r="AW128" s="282"/>
      <c r="AX128" s="940" t="s">
        <v>485</v>
      </c>
      <c r="AY128" s="941"/>
      <c r="AZ128" s="941"/>
      <c r="BA128" s="941"/>
      <c r="BB128" s="941"/>
      <c r="BC128" s="941"/>
      <c r="BD128" s="941"/>
      <c r="BE128" s="942"/>
      <c r="BF128" s="1106" t="s">
        <v>126</v>
      </c>
      <c r="BG128" s="1107"/>
      <c r="BH128" s="1107"/>
      <c r="BI128" s="1107"/>
      <c r="BJ128" s="1107"/>
      <c r="BK128" s="1107"/>
      <c r="BL128" s="1108"/>
      <c r="BM128" s="1106">
        <v>12.97</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486</v>
      </c>
      <c r="CQ128" s="1089"/>
      <c r="CR128" s="1089"/>
      <c r="CS128" s="1089"/>
      <c r="CT128" s="1089"/>
      <c r="CU128" s="1089"/>
      <c r="CV128" s="1089"/>
      <c r="CW128" s="1089"/>
      <c r="CX128" s="1089"/>
      <c r="CY128" s="1089"/>
      <c r="CZ128" s="1089"/>
      <c r="DA128" s="1089"/>
      <c r="DB128" s="1089"/>
      <c r="DC128" s="1089"/>
      <c r="DD128" s="1089"/>
      <c r="DE128" s="1089"/>
      <c r="DF128" s="1090"/>
      <c r="DG128" s="1091" t="s">
        <v>126</v>
      </c>
      <c r="DH128" s="1092"/>
      <c r="DI128" s="1092"/>
      <c r="DJ128" s="1092"/>
      <c r="DK128" s="1092"/>
      <c r="DL128" s="1092" t="s">
        <v>434</v>
      </c>
      <c r="DM128" s="1092"/>
      <c r="DN128" s="1092"/>
      <c r="DO128" s="1092"/>
      <c r="DP128" s="1092"/>
      <c r="DQ128" s="1092" t="s">
        <v>126</v>
      </c>
      <c r="DR128" s="1092"/>
      <c r="DS128" s="1092"/>
      <c r="DT128" s="1092"/>
      <c r="DU128" s="1092"/>
      <c r="DV128" s="1093" t="s">
        <v>434</v>
      </c>
      <c r="DW128" s="1093"/>
      <c r="DX128" s="1093"/>
      <c r="DY128" s="1093"/>
      <c r="DZ128" s="1094"/>
    </row>
    <row r="129" spans="1:131" s="246" customFormat="1" ht="26.25" customHeight="1" x14ac:dyDescent="0.15">
      <c r="A129" s="982" t="s">
        <v>105</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487</v>
      </c>
      <c r="X129" s="1126"/>
      <c r="Y129" s="1126"/>
      <c r="Z129" s="1127"/>
      <c r="AA129" s="1010">
        <v>13004493</v>
      </c>
      <c r="AB129" s="1011"/>
      <c r="AC129" s="1011"/>
      <c r="AD129" s="1011"/>
      <c r="AE129" s="1012"/>
      <c r="AF129" s="1013">
        <v>12855984</v>
      </c>
      <c r="AG129" s="1011"/>
      <c r="AH129" s="1011"/>
      <c r="AI129" s="1011"/>
      <c r="AJ129" s="1012"/>
      <c r="AK129" s="1013">
        <v>12748909</v>
      </c>
      <c r="AL129" s="1011"/>
      <c r="AM129" s="1011"/>
      <c r="AN129" s="1011"/>
      <c r="AO129" s="1012"/>
      <c r="AP129" s="1128"/>
      <c r="AQ129" s="1129"/>
      <c r="AR129" s="1129"/>
      <c r="AS129" s="1129"/>
      <c r="AT129" s="1130"/>
      <c r="AU129" s="284"/>
      <c r="AV129" s="284"/>
      <c r="AW129" s="284"/>
      <c r="AX129" s="1119" t="s">
        <v>488</v>
      </c>
      <c r="AY129" s="1002"/>
      <c r="AZ129" s="1002"/>
      <c r="BA129" s="1002"/>
      <c r="BB129" s="1002"/>
      <c r="BC129" s="1002"/>
      <c r="BD129" s="1002"/>
      <c r="BE129" s="1003"/>
      <c r="BF129" s="1120" t="s">
        <v>434</v>
      </c>
      <c r="BG129" s="1121"/>
      <c r="BH129" s="1121"/>
      <c r="BI129" s="1121"/>
      <c r="BJ129" s="1121"/>
      <c r="BK129" s="1121"/>
      <c r="BL129" s="1122"/>
      <c r="BM129" s="1120">
        <v>17.97</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490</v>
      </c>
      <c r="X130" s="1126"/>
      <c r="Y130" s="1126"/>
      <c r="Z130" s="1127"/>
      <c r="AA130" s="1010">
        <v>2377205</v>
      </c>
      <c r="AB130" s="1011"/>
      <c r="AC130" s="1011"/>
      <c r="AD130" s="1011"/>
      <c r="AE130" s="1012"/>
      <c r="AF130" s="1013">
        <v>2377765</v>
      </c>
      <c r="AG130" s="1011"/>
      <c r="AH130" s="1011"/>
      <c r="AI130" s="1011"/>
      <c r="AJ130" s="1012"/>
      <c r="AK130" s="1013">
        <v>2350481</v>
      </c>
      <c r="AL130" s="1011"/>
      <c r="AM130" s="1011"/>
      <c r="AN130" s="1011"/>
      <c r="AO130" s="1012"/>
      <c r="AP130" s="1128"/>
      <c r="AQ130" s="1129"/>
      <c r="AR130" s="1129"/>
      <c r="AS130" s="1129"/>
      <c r="AT130" s="1130"/>
      <c r="AU130" s="284"/>
      <c r="AV130" s="284"/>
      <c r="AW130" s="284"/>
      <c r="AX130" s="1119" t="s">
        <v>491</v>
      </c>
      <c r="AY130" s="1002"/>
      <c r="AZ130" s="1002"/>
      <c r="BA130" s="1002"/>
      <c r="BB130" s="1002"/>
      <c r="BC130" s="1002"/>
      <c r="BD130" s="1002"/>
      <c r="BE130" s="1003"/>
      <c r="BF130" s="1156">
        <v>10.6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492</v>
      </c>
      <c r="X131" s="1164"/>
      <c r="Y131" s="1164"/>
      <c r="Z131" s="1165"/>
      <c r="AA131" s="1057">
        <v>10627288</v>
      </c>
      <c r="AB131" s="1036"/>
      <c r="AC131" s="1036"/>
      <c r="AD131" s="1036"/>
      <c r="AE131" s="1037"/>
      <c r="AF131" s="1035">
        <v>10478219</v>
      </c>
      <c r="AG131" s="1036"/>
      <c r="AH131" s="1036"/>
      <c r="AI131" s="1036"/>
      <c r="AJ131" s="1037"/>
      <c r="AK131" s="1035">
        <v>10398428</v>
      </c>
      <c r="AL131" s="1036"/>
      <c r="AM131" s="1036"/>
      <c r="AN131" s="1036"/>
      <c r="AO131" s="1037"/>
      <c r="AP131" s="1166"/>
      <c r="AQ131" s="1167"/>
      <c r="AR131" s="1167"/>
      <c r="AS131" s="1167"/>
      <c r="AT131" s="1168"/>
      <c r="AU131" s="284"/>
      <c r="AV131" s="284"/>
      <c r="AW131" s="284"/>
      <c r="AX131" s="1138" t="s">
        <v>493</v>
      </c>
      <c r="AY131" s="1089"/>
      <c r="AZ131" s="1089"/>
      <c r="BA131" s="1089"/>
      <c r="BB131" s="1089"/>
      <c r="BC131" s="1089"/>
      <c r="BD131" s="1089"/>
      <c r="BE131" s="1090"/>
      <c r="BF131" s="1139">
        <v>147.9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495</v>
      </c>
      <c r="W132" s="1149"/>
      <c r="X132" s="1149"/>
      <c r="Y132" s="1149"/>
      <c r="Z132" s="1150"/>
      <c r="AA132" s="1151">
        <v>13.27798776</v>
      </c>
      <c r="AB132" s="1152"/>
      <c r="AC132" s="1152"/>
      <c r="AD132" s="1152"/>
      <c r="AE132" s="1153"/>
      <c r="AF132" s="1154">
        <v>10.122283189999999</v>
      </c>
      <c r="AG132" s="1152"/>
      <c r="AH132" s="1152"/>
      <c r="AI132" s="1152"/>
      <c r="AJ132" s="1153"/>
      <c r="AK132" s="1154">
        <v>8.4170030320000002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496</v>
      </c>
      <c r="W133" s="1132"/>
      <c r="X133" s="1132"/>
      <c r="Y133" s="1132"/>
      <c r="Z133" s="1133"/>
      <c r="AA133" s="1134">
        <v>13.5</v>
      </c>
      <c r="AB133" s="1135"/>
      <c r="AC133" s="1135"/>
      <c r="AD133" s="1135"/>
      <c r="AE133" s="1136"/>
      <c r="AF133" s="1134">
        <v>12.4</v>
      </c>
      <c r="AG133" s="1135"/>
      <c r="AH133" s="1135"/>
      <c r="AI133" s="1135"/>
      <c r="AJ133" s="1136"/>
      <c r="AK133" s="1134">
        <v>10.6</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BIFCdihV4nfl7iiY4OKn0ZllQb+hx6nxB7bQyLxxeg9IlbQvVrv7RDIqnwULyjw0qnDwGPR5DzHqMzGMX/Ugg==" saltValue="xLeKWNQWnxhZm2K2gpMV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s+NrI2/hcurXpl7mMpdnBrId1QBe/GHUFlEINJNWWGuR0tdRY8KHGL8X7F+wp77Msg+d1kUCYfVFqkx0YT9TQ==" saltValue="GPKYSTscc5tQKhGn9+g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aKz36IZycmSSTsEcWV3yaJ4izdAZngX12B1HOTGeqCi6pokjWrjHoyoRv1gW8qTpE9z9cfVQJVCBzk/z+v0nQ==" saltValue="KfyHBnQGoENPU2aE9yZ1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505</v>
      </c>
      <c r="AL9" s="1175"/>
      <c r="AM9" s="1175"/>
      <c r="AN9" s="1176"/>
      <c r="AO9" s="312">
        <v>3341095</v>
      </c>
      <c r="AP9" s="312">
        <v>78571</v>
      </c>
      <c r="AQ9" s="313">
        <v>83394</v>
      </c>
      <c r="AR9" s="314">
        <v>-5.8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506</v>
      </c>
      <c r="AL10" s="1175"/>
      <c r="AM10" s="1175"/>
      <c r="AN10" s="1176"/>
      <c r="AO10" s="315">
        <v>177846</v>
      </c>
      <c r="AP10" s="315">
        <v>4182</v>
      </c>
      <c r="AQ10" s="316">
        <v>6219</v>
      </c>
      <c r="AR10" s="317">
        <v>-32.799999999999997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507</v>
      </c>
      <c r="AL11" s="1175"/>
      <c r="AM11" s="1175"/>
      <c r="AN11" s="1176"/>
      <c r="AO11" s="315">
        <v>69457</v>
      </c>
      <c r="AP11" s="315">
        <v>1633</v>
      </c>
      <c r="AQ11" s="316">
        <v>9118</v>
      </c>
      <c r="AR11" s="317">
        <v>-82.1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508</v>
      </c>
      <c r="AL12" s="1175"/>
      <c r="AM12" s="1175"/>
      <c r="AN12" s="1176"/>
      <c r="AO12" s="315" t="s">
        <v>509</v>
      </c>
      <c r="AP12" s="315" t="s">
        <v>509</v>
      </c>
      <c r="AQ12" s="316">
        <v>987</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510</v>
      </c>
      <c r="AL13" s="1175"/>
      <c r="AM13" s="1175"/>
      <c r="AN13" s="1176"/>
      <c r="AO13" s="315" t="s">
        <v>509</v>
      </c>
      <c r="AP13" s="315" t="s">
        <v>509</v>
      </c>
      <c r="AQ13" s="316">
        <v>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511</v>
      </c>
      <c r="AL14" s="1175"/>
      <c r="AM14" s="1175"/>
      <c r="AN14" s="1176"/>
      <c r="AO14" s="315">
        <v>205873</v>
      </c>
      <c r="AP14" s="315">
        <v>4841</v>
      </c>
      <c r="AQ14" s="316">
        <v>3664</v>
      </c>
      <c r="AR14" s="317">
        <v>32.1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512</v>
      </c>
      <c r="AL15" s="1175"/>
      <c r="AM15" s="1175"/>
      <c r="AN15" s="1176"/>
      <c r="AO15" s="315">
        <v>78310</v>
      </c>
      <c r="AP15" s="315">
        <v>1842</v>
      </c>
      <c r="AQ15" s="316">
        <v>1887</v>
      </c>
      <c r="AR15" s="317">
        <v>-2.4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513</v>
      </c>
      <c r="AL16" s="1178"/>
      <c r="AM16" s="1178"/>
      <c r="AN16" s="1179"/>
      <c r="AO16" s="315">
        <v>-310451</v>
      </c>
      <c r="AP16" s="315">
        <v>-7301</v>
      </c>
      <c r="AQ16" s="316">
        <v>-7696</v>
      </c>
      <c r="AR16" s="317">
        <v>-5.0999999999999996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3562130</v>
      </c>
      <c r="AP17" s="315">
        <v>83769</v>
      </c>
      <c r="AQ17" s="316">
        <v>97581</v>
      </c>
      <c r="AR17" s="317">
        <v>-14.2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518</v>
      </c>
      <c r="AL21" s="1170"/>
      <c r="AM21" s="1170"/>
      <c r="AN21" s="1171"/>
      <c r="AO21" s="327">
        <v>9.92</v>
      </c>
      <c r="AP21" s="328">
        <v>9.5399999999999991</v>
      </c>
      <c r="AQ21" s="329">
        <v>0.38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519</v>
      </c>
      <c r="AL22" s="1170"/>
      <c r="AM22" s="1170"/>
      <c r="AN22" s="1171"/>
      <c r="AO22" s="332">
        <v>95.9</v>
      </c>
      <c r="AP22" s="333">
        <v>97.4</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523</v>
      </c>
      <c r="AL32" s="1186"/>
      <c r="AM32" s="1186"/>
      <c r="AN32" s="1187"/>
      <c r="AO32" s="342">
        <v>2312727</v>
      </c>
      <c r="AP32" s="342">
        <v>54388</v>
      </c>
      <c r="AQ32" s="343">
        <v>62676</v>
      </c>
      <c r="AR32" s="344">
        <v>-13.2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524</v>
      </c>
      <c r="AL33" s="1186"/>
      <c r="AM33" s="1186"/>
      <c r="AN33" s="1187"/>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525</v>
      </c>
      <c r="AL34" s="1186"/>
      <c r="AM34" s="1186"/>
      <c r="AN34" s="1187"/>
      <c r="AO34" s="342" t="s">
        <v>509</v>
      </c>
      <c r="AP34" s="342" t="s">
        <v>509</v>
      </c>
      <c r="AQ34" s="343">
        <v>16</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526</v>
      </c>
      <c r="AL35" s="1186"/>
      <c r="AM35" s="1186"/>
      <c r="AN35" s="1187"/>
      <c r="AO35" s="342">
        <v>956268</v>
      </c>
      <c r="AP35" s="342">
        <v>22488</v>
      </c>
      <c r="AQ35" s="343">
        <v>17882</v>
      </c>
      <c r="AR35" s="344">
        <v>25.8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527</v>
      </c>
      <c r="AL36" s="1186"/>
      <c r="AM36" s="1186"/>
      <c r="AN36" s="1187"/>
      <c r="AO36" s="342">
        <v>16409</v>
      </c>
      <c r="AP36" s="342">
        <v>386</v>
      </c>
      <c r="AQ36" s="343">
        <v>3809</v>
      </c>
      <c r="AR36" s="344">
        <v>-89.9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528</v>
      </c>
      <c r="AL37" s="1186"/>
      <c r="AM37" s="1186"/>
      <c r="AN37" s="1187"/>
      <c r="AO37" s="342">
        <v>20313</v>
      </c>
      <c r="AP37" s="342">
        <v>478</v>
      </c>
      <c r="AQ37" s="343">
        <v>679</v>
      </c>
      <c r="AR37" s="344">
        <v>-29.6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529</v>
      </c>
      <c r="AL38" s="1189"/>
      <c r="AM38" s="1189"/>
      <c r="AN38" s="1190"/>
      <c r="AO38" s="345" t="s">
        <v>509</v>
      </c>
      <c r="AP38" s="345" t="s">
        <v>509</v>
      </c>
      <c r="AQ38" s="346">
        <v>2</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530</v>
      </c>
      <c r="AL39" s="1189"/>
      <c r="AM39" s="1189"/>
      <c r="AN39" s="1190"/>
      <c r="AO39" s="342">
        <v>-80000</v>
      </c>
      <c r="AP39" s="342">
        <v>-1881</v>
      </c>
      <c r="AQ39" s="343">
        <v>-2913</v>
      </c>
      <c r="AR39" s="344">
        <v>-35.4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531</v>
      </c>
      <c r="AL40" s="1186"/>
      <c r="AM40" s="1186"/>
      <c r="AN40" s="1187"/>
      <c r="AO40" s="342">
        <v>-2350481</v>
      </c>
      <c r="AP40" s="342">
        <v>-55276</v>
      </c>
      <c r="AQ40" s="343">
        <v>-59622</v>
      </c>
      <c r="AR40" s="344">
        <v>-7.3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875236</v>
      </c>
      <c r="AP41" s="342">
        <v>20583</v>
      </c>
      <c r="AQ41" s="343">
        <v>22530</v>
      </c>
      <c r="AR41" s="344">
        <v>-8.6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500</v>
      </c>
      <c r="AN49" s="1182" t="s">
        <v>535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3069688</v>
      </c>
      <c r="AN51" s="364">
        <v>68587</v>
      </c>
      <c r="AO51" s="365">
        <v>-49.1</v>
      </c>
      <c r="AP51" s="366">
        <v>83623</v>
      </c>
      <c r="AQ51" s="367">
        <v>-0.9</v>
      </c>
      <c r="AR51" s="368">
        <v>-48.2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1442857</v>
      </c>
      <c r="AN52" s="372">
        <v>32238</v>
      </c>
      <c r="AO52" s="373">
        <v>-9.9</v>
      </c>
      <c r="AP52" s="374">
        <v>48787</v>
      </c>
      <c r="AQ52" s="375">
        <v>10</v>
      </c>
      <c r="AR52" s="376">
        <v>-19.899999999999999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2274702</v>
      </c>
      <c r="AN53" s="364">
        <v>51405</v>
      </c>
      <c r="AO53" s="365">
        <v>-25.1</v>
      </c>
      <c r="AP53" s="366">
        <v>87974</v>
      </c>
      <c r="AQ53" s="367">
        <v>5.2</v>
      </c>
      <c r="AR53" s="368">
        <v>-30.3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622165</v>
      </c>
      <c r="AN54" s="372">
        <v>14060</v>
      </c>
      <c r="AO54" s="373">
        <v>-56.4</v>
      </c>
      <c r="AP54" s="374">
        <v>48183</v>
      </c>
      <c r="AQ54" s="375">
        <v>-1.2</v>
      </c>
      <c r="AR54" s="376">
        <v>-55.2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2289513</v>
      </c>
      <c r="AN55" s="364">
        <v>52402</v>
      </c>
      <c r="AO55" s="365">
        <v>1.9</v>
      </c>
      <c r="AP55" s="366">
        <v>78864</v>
      </c>
      <c r="AQ55" s="367">
        <v>-10.4</v>
      </c>
      <c r="AR55" s="368">
        <v>12.3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793151</v>
      </c>
      <c r="AN56" s="372">
        <v>18154</v>
      </c>
      <c r="AO56" s="373">
        <v>29.1</v>
      </c>
      <c r="AP56" s="374">
        <v>46136</v>
      </c>
      <c r="AQ56" s="375">
        <v>-4.2</v>
      </c>
      <c r="AR56" s="376">
        <v>33.299999999999997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3106776</v>
      </c>
      <c r="AN57" s="364">
        <v>71974</v>
      </c>
      <c r="AO57" s="365">
        <v>37.299999999999997</v>
      </c>
      <c r="AP57" s="366">
        <v>85042</v>
      </c>
      <c r="AQ57" s="367">
        <v>7.8</v>
      </c>
      <c r="AR57" s="368">
        <v>29.5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1340861</v>
      </c>
      <c r="AN58" s="372">
        <v>31064</v>
      </c>
      <c r="AO58" s="373">
        <v>71.099999999999994</v>
      </c>
      <c r="AP58" s="374">
        <v>50806</v>
      </c>
      <c r="AQ58" s="375">
        <v>10.1</v>
      </c>
      <c r="AR58" s="376">
        <v>61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2954976</v>
      </c>
      <c r="AN59" s="364">
        <v>69491</v>
      </c>
      <c r="AO59" s="365">
        <v>-3.4</v>
      </c>
      <c r="AP59" s="366">
        <v>83774</v>
      </c>
      <c r="AQ59" s="367">
        <v>-1.5</v>
      </c>
      <c r="AR59" s="368">
        <v>-1.9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1534676</v>
      </c>
      <c r="AN60" s="372">
        <v>36090</v>
      </c>
      <c r="AO60" s="373">
        <v>16.2</v>
      </c>
      <c r="AP60" s="374">
        <v>52179</v>
      </c>
      <c r="AQ60" s="375">
        <v>2.7</v>
      </c>
      <c r="AR60" s="376">
        <v>13.5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2739131</v>
      </c>
      <c r="AN61" s="379">
        <v>62772</v>
      </c>
      <c r="AO61" s="380">
        <v>-7.7</v>
      </c>
      <c r="AP61" s="381">
        <v>83855</v>
      </c>
      <c r="AQ61" s="382">
        <v>0</v>
      </c>
      <c r="AR61" s="368">
        <v>-7.7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1146742</v>
      </c>
      <c r="AN62" s="372">
        <v>26321</v>
      </c>
      <c r="AO62" s="373">
        <v>10</v>
      </c>
      <c r="AP62" s="374">
        <v>49218</v>
      </c>
      <c r="AQ62" s="375">
        <v>3.5</v>
      </c>
      <c r="AR62" s="376">
        <v>6.5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dr1tB0XQ+MF4ewriNg5Ch/2n+nBSM9VN2ecOvnfTy2DMc+nQqs2o/R+qCXfV2oyHzwP4tTRJx5eDqC1Mgdt9g==" saltValue="9hWseJmiedcfyadazW4I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lsxZISuvWh6PQ2UWpqNFCZSvf/tgAx0HXxY+BLfUWCYlfNNobUDrNxpj/fyYyD2/Q7iCwEsRgZPLyM1EXIOUQ==" saltValue="k5iKpuv6wbDNOb6wSU6s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XUcxZ5mu6lpk7JfG/C2NGhF9VHBw9ZrLue1A7Caqxs9vbGNDPFjMySaApwa7O6b/drK2cQmUChvFOKyXoabVw==" saltValue="0dGifLBS+JRWR5qoXZyI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4" t="s">
        <v>3</v>
      </c>
      <c r="D47" s="1194"/>
      <c r="E47" s="1195"/>
      <c r="F47" s="11">
        <v>13.48</v>
      </c>
      <c r="G47" s="12">
        <v>15.13</v>
      </c>
      <c r="H47" s="12">
        <v>15.08</v>
      </c>
      <c r="I47" s="12">
        <v>15.26</v>
      </c>
      <c r="J47" s="13">
        <v>15.39</v>
      </c>
    </row>
    <row r="48" spans="2:10" ht="57.75" customHeight="1" x14ac:dyDescent="0.15">
      <c r="B48" s="14"/>
      <c r="C48" s="1196" t="s">
        <v>4</v>
      </c>
      <c r="D48" s="1196"/>
      <c r="E48" s="1197"/>
      <c r="F48" s="15">
        <v>5.25</v>
      </c>
      <c r="G48" s="16">
        <v>7.08</v>
      </c>
      <c r="H48" s="16">
        <v>4.1900000000000004</v>
      </c>
      <c r="I48" s="16">
        <v>7.36</v>
      </c>
      <c r="J48" s="17">
        <v>6.56</v>
      </c>
    </row>
    <row r="49" spans="2:10" ht="57.75" customHeight="1" thickBot="1" x14ac:dyDescent="0.2">
      <c r="B49" s="18"/>
      <c r="C49" s="1198" t="s">
        <v>5</v>
      </c>
      <c r="D49" s="1198"/>
      <c r="E49" s="1199"/>
      <c r="F49" s="19" t="s">
        <v>556</v>
      </c>
      <c r="G49" s="20">
        <v>3.28</v>
      </c>
      <c r="H49" s="20" t="s">
        <v>557</v>
      </c>
      <c r="I49" s="20">
        <v>3.12</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xbKCPMkNbarJ5iwTUqoHX49DW1uvgL+fRUcm16A0XOpYRDi7pNQDGrJ3RjtLEHu71XXY6wifAvZqxmQCpPztg==" saltValue="tElJVh99SlXppJM7Js3D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06" t="s">
        <v>559</v>
      </c>
      <c r="D34" s="1206"/>
      <c r="E34" s="1207"/>
      <c r="F34" s="32">
        <v>5.23</v>
      </c>
      <c r="G34" s="33">
        <v>7.08</v>
      </c>
      <c r="H34" s="33">
        <v>4.1900000000000004</v>
      </c>
      <c r="I34" s="33">
        <v>7.36</v>
      </c>
      <c r="J34" s="34">
        <v>6.56</v>
      </c>
      <c r="K34" s="22"/>
      <c r="L34" s="22"/>
      <c r="M34" s="22"/>
      <c r="N34" s="22"/>
      <c r="O34" s="22"/>
      <c r="P34" s="22"/>
    </row>
    <row r="35" spans="1:16" ht="39" customHeight="1" x14ac:dyDescent="0.15">
      <c r="A35" s="22"/>
      <c r="B35" s="35"/>
      <c r="C35" s="1200" t="s">
        <v>560</v>
      </c>
      <c r="D35" s="1201"/>
      <c r="E35" s="1202"/>
      <c r="F35" s="36">
        <v>5.29</v>
      </c>
      <c r="G35" s="37">
        <v>5.89</v>
      </c>
      <c r="H35" s="37">
        <v>6.26</v>
      </c>
      <c r="I35" s="37">
        <v>6.5</v>
      </c>
      <c r="J35" s="38">
        <v>6.46</v>
      </c>
      <c r="K35" s="22"/>
      <c r="L35" s="22"/>
      <c r="M35" s="22"/>
      <c r="N35" s="22"/>
      <c r="O35" s="22"/>
      <c r="P35" s="22"/>
    </row>
    <row r="36" spans="1:16" ht="39" customHeight="1" x14ac:dyDescent="0.15">
      <c r="A36" s="22"/>
      <c r="B36" s="35"/>
      <c r="C36" s="1200" t="s">
        <v>561</v>
      </c>
      <c r="D36" s="1201"/>
      <c r="E36" s="1202"/>
      <c r="F36" s="36">
        <v>0.33</v>
      </c>
      <c r="G36" s="37">
        <v>0.76</v>
      </c>
      <c r="H36" s="37">
        <v>1.52</v>
      </c>
      <c r="I36" s="37">
        <v>2.2599999999999998</v>
      </c>
      <c r="J36" s="38">
        <v>1.77</v>
      </c>
      <c r="K36" s="22"/>
      <c r="L36" s="22"/>
      <c r="M36" s="22"/>
      <c r="N36" s="22"/>
      <c r="O36" s="22"/>
      <c r="P36" s="22"/>
    </row>
    <row r="37" spans="1:16" ht="39" customHeight="1" x14ac:dyDescent="0.15">
      <c r="A37" s="22"/>
      <c r="B37" s="35"/>
      <c r="C37" s="1200" t="s">
        <v>562</v>
      </c>
      <c r="D37" s="1201"/>
      <c r="E37" s="1202"/>
      <c r="F37" s="36">
        <v>1.98</v>
      </c>
      <c r="G37" s="37">
        <v>2.29</v>
      </c>
      <c r="H37" s="37">
        <v>2.5299999999999998</v>
      </c>
      <c r="I37" s="37">
        <v>1.3</v>
      </c>
      <c r="J37" s="38">
        <v>0.96</v>
      </c>
      <c r="K37" s="22"/>
      <c r="L37" s="22"/>
      <c r="M37" s="22"/>
      <c r="N37" s="22"/>
      <c r="O37" s="22"/>
      <c r="P37" s="22"/>
    </row>
    <row r="38" spans="1:16" ht="39" customHeight="1" x14ac:dyDescent="0.15">
      <c r="A38" s="22"/>
      <c r="B38" s="35"/>
      <c r="C38" s="1200" t="s">
        <v>563</v>
      </c>
      <c r="D38" s="1201"/>
      <c r="E38" s="1202"/>
      <c r="F38" s="36">
        <v>2.65</v>
      </c>
      <c r="G38" s="37">
        <v>4.24</v>
      </c>
      <c r="H38" s="37">
        <v>2.2000000000000002</v>
      </c>
      <c r="I38" s="37">
        <v>1.24</v>
      </c>
      <c r="J38" s="38">
        <v>0.9</v>
      </c>
      <c r="K38" s="22"/>
      <c r="L38" s="22"/>
      <c r="M38" s="22"/>
      <c r="N38" s="22"/>
      <c r="O38" s="22"/>
      <c r="P38" s="22"/>
    </row>
    <row r="39" spans="1:16" ht="39" customHeight="1" x14ac:dyDescent="0.15">
      <c r="A39" s="22"/>
      <c r="B39" s="35"/>
      <c r="C39" s="1200" t="s">
        <v>564</v>
      </c>
      <c r="D39" s="1201"/>
      <c r="E39" s="1202"/>
      <c r="F39" s="36">
        <v>0.2</v>
      </c>
      <c r="G39" s="37">
        <v>0.35</v>
      </c>
      <c r="H39" s="37">
        <v>0.27</v>
      </c>
      <c r="I39" s="37">
        <v>0.12</v>
      </c>
      <c r="J39" s="38">
        <v>0.43</v>
      </c>
      <c r="K39" s="22"/>
      <c r="L39" s="22"/>
      <c r="M39" s="22"/>
      <c r="N39" s="22"/>
      <c r="O39" s="22"/>
      <c r="P39" s="22"/>
    </row>
    <row r="40" spans="1:16" ht="39" customHeight="1" x14ac:dyDescent="0.15">
      <c r="A40" s="22"/>
      <c r="B40" s="35"/>
      <c r="C40" s="1200" t="s">
        <v>565</v>
      </c>
      <c r="D40" s="1201"/>
      <c r="E40" s="1202"/>
      <c r="F40" s="36">
        <v>0.18</v>
      </c>
      <c r="G40" s="37">
        <v>0.42</v>
      </c>
      <c r="H40" s="37">
        <v>0.7</v>
      </c>
      <c r="I40" s="37">
        <v>0.52</v>
      </c>
      <c r="J40" s="38">
        <v>0.41</v>
      </c>
      <c r="K40" s="22"/>
      <c r="L40" s="22"/>
      <c r="M40" s="22"/>
      <c r="N40" s="22"/>
      <c r="O40" s="22"/>
      <c r="P40" s="22"/>
    </row>
    <row r="41" spans="1:16" ht="39" customHeight="1" x14ac:dyDescent="0.15">
      <c r="A41" s="22"/>
      <c r="B41" s="35"/>
      <c r="C41" s="1200" t="s">
        <v>566</v>
      </c>
      <c r="D41" s="1201"/>
      <c r="E41" s="1202"/>
      <c r="F41" s="36">
        <v>7.0000000000000007E-2</v>
      </c>
      <c r="G41" s="37">
        <v>0.05</v>
      </c>
      <c r="H41" s="37">
        <v>0.03</v>
      </c>
      <c r="I41" s="37">
        <v>0.01</v>
      </c>
      <c r="J41" s="38">
        <v>0.1</v>
      </c>
      <c r="K41" s="22"/>
      <c r="L41" s="22"/>
      <c r="M41" s="22"/>
      <c r="N41" s="22"/>
      <c r="O41" s="22"/>
      <c r="P41" s="22"/>
    </row>
    <row r="42" spans="1:16" ht="39" customHeight="1" x14ac:dyDescent="0.15">
      <c r="A42" s="22"/>
      <c r="B42" s="39"/>
      <c r="C42" s="1200" t="s">
        <v>567</v>
      </c>
      <c r="D42" s="1201"/>
      <c r="E42" s="1202"/>
      <c r="F42" s="36" t="s">
        <v>509</v>
      </c>
      <c r="G42" s="37" t="s">
        <v>509</v>
      </c>
      <c r="H42" s="37" t="s">
        <v>509</v>
      </c>
      <c r="I42" s="37" t="s">
        <v>509</v>
      </c>
      <c r="J42" s="38" t="s">
        <v>509</v>
      </c>
      <c r="K42" s="22"/>
      <c r="L42" s="22"/>
      <c r="M42" s="22"/>
      <c r="N42" s="22"/>
      <c r="O42" s="22"/>
      <c r="P42" s="22"/>
    </row>
    <row r="43" spans="1:16" ht="39" customHeight="1" thickBot="1" x14ac:dyDescent="0.2">
      <c r="A43" s="22"/>
      <c r="B43" s="40"/>
      <c r="C43" s="1203" t="s">
        <v>568</v>
      </c>
      <c r="D43" s="1204"/>
      <c r="E43" s="1205"/>
      <c r="F43" s="41">
        <v>0.05</v>
      </c>
      <c r="G43" s="42">
        <v>0.05</v>
      </c>
      <c r="H43" s="42">
        <v>0.09</v>
      </c>
      <c r="I43" s="42">
        <v>0.06</v>
      </c>
      <c r="J43" s="43">
        <v>7.0000000000000007E-2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iJnQGv9AlZmVDXIf2BSmWwoqsLu5qPgLdvUYribJGc880rrLiskMQtflr/k6nENcVvdgKG0pURC8B0LKECJ1w==" saltValue="BCLbAXfd3WQGgbGZsTHK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2887</v>
      </c>
      <c r="L45" s="60">
        <v>2817</v>
      </c>
      <c r="M45" s="60">
        <v>2623</v>
      </c>
      <c r="N45" s="60">
        <v>2436</v>
      </c>
      <c r="O45" s="61">
        <v>2313</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509</v>
      </c>
      <c r="L46" s="64" t="s">
        <v>509</v>
      </c>
      <c r="M46" s="64" t="s">
        <v>509</v>
      </c>
      <c r="N46" s="64" t="s">
        <v>509</v>
      </c>
      <c r="O46" s="65" t="s">
        <v>509</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509</v>
      </c>
      <c r="L47" s="64" t="s">
        <v>509</v>
      </c>
      <c r="M47" s="64" t="s">
        <v>509</v>
      </c>
      <c r="N47" s="64" t="s">
        <v>509</v>
      </c>
      <c r="O47" s="65" t="s">
        <v>509</v>
      </c>
      <c r="P47" s="48"/>
      <c r="Q47" s="48"/>
      <c r="R47" s="48"/>
      <c r="S47" s="48"/>
      <c r="T47" s="48"/>
      <c r="U47" s="48"/>
    </row>
    <row r="48" spans="1:21" ht="30.75" customHeight="1" x14ac:dyDescent="0.15">
      <c r="A48" s="48"/>
      <c r="B48" s="1210"/>
      <c r="C48" s="1211"/>
      <c r="D48" s="62"/>
      <c r="E48" s="1216" t="s">
        <v>14</v>
      </c>
      <c r="F48" s="1216"/>
      <c r="G48" s="1216"/>
      <c r="H48" s="1216"/>
      <c r="I48" s="1216"/>
      <c r="J48" s="1217"/>
      <c r="K48" s="63">
        <v>1062</v>
      </c>
      <c r="L48" s="64">
        <v>1085</v>
      </c>
      <c r="M48" s="64">
        <v>1104</v>
      </c>
      <c r="N48" s="64">
        <v>1032</v>
      </c>
      <c r="O48" s="65">
        <v>956</v>
      </c>
      <c r="P48" s="48"/>
      <c r="Q48" s="48"/>
      <c r="R48" s="48"/>
      <c r="S48" s="48"/>
      <c r="T48" s="48"/>
      <c r="U48" s="48"/>
    </row>
    <row r="49" spans="1:21" ht="30.75" customHeight="1" x14ac:dyDescent="0.15">
      <c r="A49" s="48"/>
      <c r="B49" s="1210"/>
      <c r="C49" s="1211"/>
      <c r="D49" s="62"/>
      <c r="E49" s="1216" t="s">
        <v>15</v>
      </c>
      <c r="F49" s="1216"/>
      <c r="G49" s="1216"/>
      <c r="H49" s="1216"/>
      <c r="I49" s="1216"/>
      <c r="J49" s="1217"/>
      <c r="K49" s="63">
        <v>100</v>
      </c>
      <c r="L49" s="64">
        <v>98</v>
      </c>
      <c r="M49" s="64">
        <v>79</v>
      </c>
      <c r="N49" s="64">
        <v>30</v>
      </c>
      <c r="O49" s="65">
        <v>16</v>
      </c>
      <c r="P49" s="48"/>
      <c r="Q49" s="48"/>
      <c r="R49" s="48"/>
      <c r="S49" s="48"/>
      <c r="T49" s="48"/>
      <c r="U49" s="48"/>
    </row>
    <row r="50" spans="1:21" ht="30.75" customHeight="1" x14ac:dyDescent="0.15">
      <c r="A50" s="48"/>
      <c r="B50" s="1210"/>
      <c r="C50" s="1211"/>
      <c r="D50" s="62"/>
      <c r="E50" s="1216" t="s">
        <v>16</v>
      </c>
      <c r="F50" s="1216"/>
      <c r="G50" s="1216"/>
      <c r="H50" s="1216"/>
      <c r="I50" s="1216"/>
      <c r="J50" s="1217"/>
      <c r="K50" s="63">
        <v>75</v>
      </c>
      <c r="L50" s="64">
        <v>63</v>
      </c>
      <c r="M50" s="64">
        <v>62</v>
      </c>
      <c r="N50" s="64">
        <v>21</v>
      </c>
      <c r="O50" s="65">
        <v>20</v>
      </c>
      <c r="P50" s="48"/>
      <c r="Q50" s="48"/>
      <c r="R50" s="48"/>
      <c r="S50" s="48"/>
      <c r="T50" s="48"/>
      <c r="U50" s="48"/>
    </row>
    <row r="51" spans="1:21" ht="30.75" customHeight="1" x14ac:dyDescent="0.15">
      <c r="A51" s="48"/>
      <c r="B51" s="1212"/>
      <c r="C51" s="1213"/>
      <c r="D51" s="66"/>
      <c r="E51" s="1216" t="s">
        <v>17</v>
      </c>
      <c r="F51" s="1216"/>
      <c r="G51" s="1216"/>
      <c r="H51" s="1216"/>
      <c r="I51" s="1216"/>
      <c r="J51" s="1217"/>
      <c r="K51" s="63">
        <v>1</v>
      </c>
      <c r="L51" s="64">
        <v>0</v>
      </c>
      <c r="M51" s="64">
        <v>0</v>
      </c>
      <c r="N51" s="64" t="s">
        <v>509</v>
      </c>
      <c r="O51" s="65" t="s">
        <v>509</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2660</v>
      </c>
      <c r="L52" s="64">
        <v>2538</v>
      </c>
      <c r="M52" s="64">
        <v>2457</v>
      </c>
      <c r="N52" s="64">
        <v>2458</v>
      </c>
      <c r="O52" s="65">
        <v>2430</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1465</v>
      </c>
      <c r="L53" s="69">
        <v>1525</v>
      </c>
      <c r="M53" s="69">
        <v>1411</v>
      </c>
      <c r="N53" s="69">
        <v>1061</v>
      </c>
      <c r="O53" s="70">
        <v>875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596</v>
      </c>
      <c r="L57" s="83" t="s">
        <v>596</v>
      </c>
      <c r="M57" s="83" t="s">
        <v>596</v>
      </c>
      <c r="N57" s="83" t="s">
        <v>596</v>
      </c>
      <c r="O57" s="84" t="s">
        <v>596</v>
      </c>
    </row>
    <row r="58" spans="1:21" ht="31.5" customHeight="1" thickBot="1" x14ac:dyDescent="0.2">
      <c r="B58" s="1226"/>
      <c r="C58" s="1227"/>
      <c r="D58" s="1231" t="s">
        <v>26</v>
      </c>
      <c r="E58" s="1232"/>
      <c r="F58" s="1232"/>
      <c r="G58" s="1232"/>
      <c r="H58" s="1232"/>
      <c r="I58" s="1232"/>
      <c r="J58" s="1233"/>
      <c r="K58" s="85" t="s">
        <v>596</v>
      </c>
      <c r="L58" s="86" t="s">
        <v>596</v>
      </c>
      <c r="M58" s="86" t="s">
        <v>596</v>
      </c>
      <c r="N58" s="86" t="s">
        <v>596</v>
      </c>
      <c r="O58" s="87" t="s">
        <v>596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6hTUVTxKTQwSIEyl3angK5eIIkELuxLxLECPRkjy0v++NgPj8PnVYHxDQnxJJJxRn9iXwwCsGfjN6pzXml6kg==" saltValue="dg8OeJKpM1UfQS/CB75r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551</v>
      </c>
      <c r="J40" s="99" t="s">
        <v>552</v>
      </c>
      <c r="K40" s="99" t="s">
        <v>553</v>
      </c>
      <c r="L40" s="99" t="s">
        <v>554</v>
      </c>
      <c r="M40" s="100" t="s">
        <v>555</v>
      </c>
    </row>
    <row r="41" spans="2:13" ht="27.75" customHeight="1" x14ac:dyDescent="0.15">
      <c r="B41" s="1234" t="s">
        <v>29</v>
      </c>
      <c r="C41" s="1235"/>
      <c r="D41" s="101"/>
      <c r="E41" s="1240" t="s">
        <v>30</v>
      </c>
      <c r="F41" s="1240"/>
      <c r="G41" s="1240"/>
      <c r="H41" s="1241"/>
      <c r="I41" s="102">
        <v>24675</v>
      </c>
      <c r="J41" s="103">
        <v>24985</v>
      </c>
      <c r="K41" s="103">
        <v>24063</v>
      </c>
      <c r="L41" s="103">
        <v>23719</v>
      </c>
      <c r="M41" s="104">
        <v>23701</v>
      </c>
    </row>
    <row r="42" spans="2:13" ht="27.75" customHeight="1" x14ac:dyDescent="0.15">
      <c r="B42" s="1236"/>
      <c r="C42" s="1237"/>
      <c r="D42" s="105"/>
      <c r="E42" s="1242" t="s">
        <v>31</v>
      </c>
      <c r="F42" s="1242"/>
      <c r="G42" s="1242"/>
      <c r="H42" s="1243"/>
      <c r="I42" s="106">
        <v>265</v>
      </c>
      <c r="J42" s="107">
        <v>213</v>
      </c>
      <c r="K42" s="107">
        <v>103</v>
      </c>
      <c r="L42" s="107">
        <v>82</v>
      </c>
      <c r="M42" s="108">
        <v>33</v>
      </c>
    </row>
    <row r="43" spans="2:13" ht="27.75" customHeight="1" x14ac:dyDescent="0.15">
      <c r="B43" s="1236"/>
      <c r="C43" s="1237"/>
      <c r="D43" s="105"/>
      <c r="E43" s="1242" t="s">
        <v>32</v>
      </c>
      <c r="F43" s="1242"/>
      <c r="G43" s="1242"/>
      <c r="H43" s="1243"/>
      <c r="I43" s="106">
        <v>16273</v>
      </c>
      <c r="J43" s="107">
        <v>21241</v>
      </c>
      <c r="K43" s="107">
        <v>22201</v>
      </c>
      <c r="L43" s="107">
        <v>22277</v>
      </c>
      <c r="M43" s="108">
        <v>22210</v>
      </c>
    </row>
    <row r="44" spans="2:13" ht="27.75" customHeight="1" x14ac:dyDescent="0.15">
      <c r="B44" s="1236"/>
      <c r="C44" s="1237"/>
      <c r="D44" s="105"/>
      <c r="E44" s="1242" t="s">
        <v>33</v>
      </c>
      <c r="F44" s="1242"/>
      <c r="G44" s="1242"/>
      <c r="H44" s="1243"/>
      <c r="I44" s="106">
        <v>327</v>
      </c>
      <c r="J44" s="107">
        <v>232</v>
      </c>
      <c r="K44" s="107">
        <v>178</v>
      </c>
      <c r="L44" s="107">
        <v>338</v>
      </c>
      <c r="M44" s="108">
        <v>327</v>
      </c>
    </row>
    <row r="45" spans="2:13" ht="27.75" customHeight="1" x14ac:dyDescent="0.15">
      <c r="B45" s="1236"/>
      <c r="C45" s="1237"/>
      <c r="D45" s="105"/>
      <c r="E45" s="1242" t="s">
        <v>34</v>
      </c>
      <c r="F45" s="1242"/>
      <c r="G45" s="1242"/>
      <c r="H45" s="1243"/>
      <c r="I45" s="106">
        <v>5059</v>
      </c>
      <c r="J45" s="107">
        <v>4764</v>
      </c>
      <c r="K45" s="107">
        <v>4680</v>
      </c>
      <c r="L45" s="107">
        <v>4654</v>
      </c>
      <c r="M45" s="108">
        <v>4503</v>
      </c>
    </row>
    <row r="46" spans="2:13" ht="27.75" customHeight="1" x14ac:dyDescent="0.15">
      <c r="B46" s="1236"/>
      <c r="C46" s="1237"/>
      <c r="D46" s="109"/>
      <c r="E46" s="1242" t="s">
        <v>35</v>
      </c>
      <c r="F46" s="1242"/>
      <c r="G46" s="1242"/>
      <c r="H46" s="1243"/>
      <c r="I46" s="106" t="s">
        <v>509</v>
      </c>
      <c r="J46" s="107" t="s">
        <v>509</v>
      </c>
      <c r="K46" s="107" t="s">
        <v>509</v>
      </c>
      <c r="L46" s="107" t="s">
        <v>509</v>
      </c>
      <c r="M46" s="108" t="s">
        <v>509</v>
      </c>
    </row>
    <row r="47" spans="2:13" ht="27.75" customHeight="1" x14ac:dyDescent="0.15">
      <c r="B47" s="1236"/>
      <c r="C47" s="1237"/>
      <c r="D47" s="110"/>
      <c r="E47" s="1244" t="s">
        <v>36</v>
      </c>
      <c r="F47" s="1245"/>
      <c r="G47" s="1245"/>
      <c r="H47" s="1246"/>
      <c r="I47" s="106" t="s">
        <v>509</v>
      </c>
      <c r="J47" s="107" t="s">
        <v>509</v>
      </c>
      <c r="K47" s="107" t="s">
        <v>509</v>
      </c>
      <c r="L47" s="107" t="s">
        <v>509</v>
      </c>
      <c r="M47" s="108" t="s">
        <v>509</v>
      </c>
    </row>
    <row r="48" spans="2:13" ht="27.75" customHeight="1" x14ac:dyDescent="0.15">
      <c r="B48" s="1236"/>
      <c r="C48" s="1237"/>
      <c r="D48" s="105"/>
      <c r="E48" s="1242" t="s">
        <v>37</v>
      </c>
      <c r="F48" s="1242"/>
      <c r="G48" s="1242"/>
      <c r="H48" s="1243"/>
      <c r="I48" s="106" t="s">
        <v>509</v>
      </c>
      <c r="J48" s="107" t="s">
        <v>509</v>
      </c>
      <c r="K48" s="107" t="s">
        <v>509</v>
      </c>
      <c r="L48" s="107" t="s">
        <v>509</v>
      </c>
      <c r="M48" s="108" t="s">
        <v>509</v>
      </c>
    </row>
    <row r="49" spans="2:13" ht="27.75" customHeight="1" x14ac:dyDescent="0.15">
      <c r="B49" s="1238"/>
      <c r="C49" s="1239"/>
      <c r="D49" s="105"/>
      <c r="E49" s="1242" t="s">
        <v>38</v>
      </c>
      <c r="F49" s="1242"/>
      <c r="G49" s="1242"/>
      <c r="H49" s="1243"/>
      <c r="I49" s="106" t="s">
        <v>509</v>
      </c>
      <c r="J49" s="107" t="s">
        <v>509</v>
      </c>
      <c r="K49" s="107" t="s">
        <v>509</v>
      </c>
      <c r="L49" s="107" t="s">
        <v>509</v>
      </c>
      <c r="M49" s="108" t="s">
        <v>509</v>
      </c>
    </row>
    <row r="50" spans="2:13" ht="27.75" customHeight="1" x14ac:dyDescent="0.15">
      <c r="B50" s="1247" t="s">
        <v>39</v>
      </c>
      <c r="C50" s="1248"/>
      <c r="D50" s="111"/>
      <c r="E50" s="1242" t="s">
        <v>40</v>
      </c>
      <c r="F50" s="1242"/>
      <c r="G50" s="1242"/>
      <c r="H50" s="1243"/>
      <c r="I50" s="106">
        <v>3884</v>
      </c>
      <c r="J50" s="107">
        <v>3743</v>
      </c>
      <c r="K50" s="107">
        <v>4066</v>
      </c>
      <c r="L50" s="107">
        <v>4137</v>
      </c>
      <c r="M50" s="108">
        <v>4789</v>
      </c>
    </row>
    <row r="51" spans="2:13" ht="27.75" customHeight="1" x14ac:dyDescent="0.15">
      <c r="B51" s="1236"/>
      <c r="C51" s="1237"/>
      <c r="D51" s="105"/>
      <c r="E51" s="1242" t="s">
        <v>41</v>
      </c>
      <c r="F51" s="1242"/>
      <c r="G51" s="1242"/>
      <c r="H51" s="1243"/>
      <c r="I51" s="106" t="s">
        <v>509</v>
      </c>
      <c r="J51" s="107">
        <v>3525</v>
      </c>
      <c r="K51" s="107">
        <v>1820</v>
      </c>
      <c r="L51" s="107">
        <v>1840</v>
      </c>
      <c r="M51" s="108">
        <v>1851</v>
      </c>
    </row>
    <row r="52" spans="2:13" ht="27.75" customHeight="1" x14ac:dyDescent="0.15">
      <c r="B52" s="1238"/>
      <c r="C52" s="1239"/>
      <c r="D52" s="105"/>
      <c r="E52" s="1242" t="s">
        <v>42</v>
      </c>
      <c r="F52" s="1242"/>
      <c r="G52" s="1242"/>
      <c r="H52" s="1243"/>
      <c r="I52" s="106">
        <v>29052</v>
      </c>
      <c r="J52" s="107">
        <v>29773</v>
      </c>
      <c r="K52" s="107">
        <v>29246</v>
      </c>
      <c r="L52" s="107">
        <v>28940</v>
      </c>
      <c r="M52" s="108">
        <v>28749</v>
      </c>
    </row>
    <row r="53" spans="2:13" ht="27.75" customHeight="1" thickBot="1" x14ac:dyDescent="0.2">
      <c r="B53" s="1249" t="s">
        <v>43</v>
      </c>
      <c r="C53" s="1250"/>
      <c r="D53" s="112"/>
      <c r="E53" s="1251" t="s">
        <v>44</v>
      </c>
      <c r="F53" s="1251"/>
      <c r="G53" s="1251"/>
      <c r="H53" s="1252"/>
      <c r="I53" s="113">
        <v>13664</v>
      </c>
      <c r="J53" s="114">
        <v>14393</v>
      </c>
      <c r="K53" s="114">
        <v>16092</v>
      </c>
      <c r="L53" s="114">
        <v>16154</v>
      </c>
      <c r="M53" s="115">
        <v>15385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TEVPRg4NLnz1DOI+luHwT+Fg+upPjFhQKSavUgMXHvfzgK6n/EGEWzMMly/TN1AJfrP7QJ9+ie3PQ5nWflC/g==" saltValue="3+iTWFVtmSjB1Zepw00B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61" t="s">
        <v>47</v>
      </c>
      <c r="D55" s="1261"/>
      <c r="E55" s="1262"/>
      <c r="F55" s="127">
        <v>1961</v>
      </c>
      <c r="G55" s="127">
        <v>1961</v>
      </c>
      <c r="H55" s="128">
        <v>1961</v>
      </c>
    </row>
    <row r="56" spans="2:8" ht="52.5" customHeight="1" x14ac:dyDescent="0.15">
      <c r="B56" s="129"/>
      <c r="C56" s="1263" t="s">
        <v>48</v>
      </c>
      <c r="D56" s="1263"/>
      <c r="E56" s="1264"/>
      <c r="F56" s="130">
        <v>367</v>
      </c>
      <c r="G56" s="130">
        <v>367</v>
      </c>
      <c r="H56" s="131">
        <v>367</v>
      </c>
    </row>
    <row r="57" spans="2:8" ht="53.25" customHeight="1" x14ac:dyDescent="0.15">
      <c r="B57" s="129"/>
      <c r="C57" s="1265" t="s">
        <v>49</v>
      </c>
      <c r="D57" s="1265"/>
      <c r="E57" s="1266"/>
      <c r="F57" s="132">
        <v>4038</v>
      </c>
      <c r="G57" s="132">
        <v>3935</v>
      </c>
      <c r="H57" s="133">
        <v>4393</v>
      </c>
    </row>
    <row r="58" spans="2:8" ht="45.75" customHeight="1" x14ac:dyDescent="0.15">
      <c r="B58" s="134"/>
      <c r="C58" s="1253" t="s">
        <v>592</v>
      </c>
      <c r="D58" s="1254"/>
      <c r="E58" s="1255"/>
      <c r="F58" s="135">
        <v>2422</v>
      </c>
      <c r="G58" s="135">
        <v>2320</v>
      </c>
      <c r="H58" s="136">
        <v>2204</v>
      </c>
    </row>
    <row r="59" spans="2:8" ht="45.75" customHeight="1" x14ac:dyDescent="0.15">
      <c r="B59" s="134"/>
      <c r="C59" s="1253" t="s">
        <v>593</v>
      </c>
      <c r="D59" s="1254"/>
      <c r="E59" s="1255"/>
      <c r="F59" s="135">
        <v>807</v>
      </c>
      <c r="G59" s="135">
        <v>1027</v>
      </c>
      <c r="H59" s="136">
        <v>1277</v>
      </c>
    </row>
    <row r="60" spans="2:8" ht="45.75" customHeight="1" x14ac:dyDescent="0.15">
      <c r="B60" s="134"/>
      <c r="C60" s="1253" t="s">
        <v>597</v>
      </c>
      <c r="D60" s="1254"/>
      <c r="E60" s="1255"/>
      <c r="F60" s="135">
        <v>128</v>
      </c>
      <c r="G60" s="135">
        <v>134</v>
      </c>
      <c r="H60" s="136">
        <v>288</v>
      </c>
    </row>
    <row r="61" spans="2:8" ht="45.75" customHeight="1" x14ac:dyDescent="0.15">
      <c r="B61" s="134"/>
      <c r="C61" s="1253" t="s">
        <v>594</v>
      </c>
      <c r="D61" s="1254"/>
      <c r="E61" s="1255"/>
      <c r="F61" s="135">
        <v>414</v>
      </c>
      <c r="G61" s="135">
        <v>203</v>
      </c>
      <c r="H61" s="136">
        <v>278</v>
      </c>
    </row>
    <row r="62" spans="2:8" ht="45.75" customHeight="1" thickBot="1" x14ac:dyDescent="0.2">
      <c r="B62" s="137"/>
      <c r="C62" s="1256" t="s">
        <v>595</v>
      </c>
      <c r="D62" s="1257"/>
      <c r="E62" s="1258"/>
      <c r="F62" s="138">
        <v>172</v>
      </c>
      <c r="G62" s="138">
        <v>173</v>
      </c>
      <c r="H62" s="139">
        <v>173</v>
      </c>
    </row>
    <row r="63" spans="2:8" ht="52.5" customHeight="1" thickBot="1" x14ac:dyDescent="0.2">
      <c r="B63" s="140"/>
      <c r="C63" s="1259" t="s">
        <v>50</v>
      </c>
      <c r="D63" s="1259"/>
      <c r="E63" s="1260"/>
      <c r="F63" s="141">
        <v>6366</v>
      </c>
      <c r="G63" s="141">
        <v>6263</v>
      </c>
      <c r="H63" s="142">
        <v>6722</v>
      </c>
    </row>
    <row r="64" spans="2:8" ht="15" customHeight="1" x14ac:dyDescent="0.15"/>
    <row r="65" ht="0" hidden="1" customHeight="1" x14ac:dyDescent="0.15"/>
    <row r="66" ht="0" hidden="1" customHeight="1" x14ac:dyDescent="0.15"/>
  </sheetData>
  <sheetProtection algorithmName="SHA-512" hashValue="bmRC+gPsKeWKrZzCMrV29qqg9YyD2F9+PL6k///e0UTl1IxsAVw4dFDurt43pS6axVUM8CKvxcv1iV/RTycz3A==" saltValue="DYb25qwuah/soWMsOveA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548</v>
      </c>
      <c r="G2" s="156"/>
      <c r="H2" s="157"/>
    </row>
    <row r="3" spans="1:8" x14ac:dyDescent="0.15">
      <c r="A3" s="153" t="s">
        <v>541</v>
      </c>
      <c r="B3" s="158"/>
      <c r="C3" s="159"/>
      <c r="D3" s="160">
        <v>68587</v>
      </c>
      <c r="E3" s="161"/>
      <c r="F3" s="162">
        <v>83623</v>
      </c>
      <c r="G3" s="163"/>
      <c r="H3" s="164"/>
    </row>
    <row r="4" spans="1:8" x14ac:dyDescent="0.15">
      <c r="A4" s="165"/>
      <c r="B4" s="166"/>
      <c r="C4" s="167"/>
      <c r="D4" s="168">
        <v>32238</v>
      </c>
      <c r="E4" s="169"/>
      <c r="F4" s="170">
        <v>48787</v>
      </c>
      <c r="G4" s="171"/>
      <c r="H4" s="172"/>
    </row>
    <row r="5" spans="1:8" x14ac:dyDescent="0.15">
      <c r="A5" s="153" t="s">
        <v>543</v>
      </c>
      <c r="B5" s="158"/>
      <c r="C5" s="159"/>
      <c r="D5" s="160">
        <v>51405</v>
      </c>
      <c r="E5" s="161"/>
      <c r="F5" s="162">
        <v>87974</v>
      </c>
      <c r="G5" s="163"/>
      <c r="H5" s="164"/>
    </row>
    <row r="6" spans="1:8" x14ac:dyDescent="0.15">
      <c r="A6" s="165"/>
      <c r="B6" s="166"/>
      <c r="C6" s="167"/>
      <c r="D6" s="168">
        <v>14060</v>
      </c>
      <c r="E6" s="169"/>
      <c r="F6" s="170">
        <v>48183</v>
      </c>
      <c r="G6" s="171"/>
      <c r="H6" s="172"/>
    </row>
    <row r="7" spans="1:8" x14ac:dyDescent="0.15">
      <c r="A7" s="153" t="s">
        <v>544</v>
      </c>
      <c r="B7" s="158"/>
      <c r="C7" s="159"/>
      <c r="D7" s="160">
        <v>52402</v>
      </c>
      <c r="E7" s="161"/>
      <c r="F7" s="162">
        <v>78864</v>
      </c>
      <c r="G7" s="163"/>
      <c r="H7" s="164"/>
    </row>
    <row r="8" spans="1:8" x14ac:dyDescent="0.15">
      <c r="A8" s="165"/>
      <c r="B8" s="166"/>
      <c r="C8" s="167"/>
      <c r="D8" s="168">
        <v>18154</v>
      </c>
      <c r="E8" s="169"/>
      <c r="F8" s="170">
        <v>46136</v>
      </c>
      <c r="G8" s="171"/>
      <c r="H8" s="172"/>
    </row>
    <row r="9" spans="1:8" x14ac:dyDescent="0.15">
      <c r="A9" s="153" t="s">
        <v>545</v>
      </c>
      <c r="B9" s="158"/>
      <c r="C9" s="159"/>
      <c r="D9" s="160">
        <v>71974</v>
      </c>
      <c r="E9" s="161"/>
      <c r="F9" s="162">
        <v>85042</v>
      </c>
      <c r="G9" s="163"/>
      <c r="H9" s="164"/>
    </row>
    <row r="10" spans="1:8" x14ac:dyDescent="0.15">
      <c r="A10" s="165"/>
      <c r="B10" s="166"/>
      <c r="C10" s="167"/>
      <c r="D10" s="168">
        <v>31064</v>
      </c>
      <c r="E10" s="169"/>
      <c r="F10" s="170">
        <v>50806</v>
      </c>
      <c r="G10" s="171"/>
      <c r="H10" s="172"/>
    </row>
    <row r="11" spans="1:8" x14ac:dyDescent="0.15">
      <c r="A11" s="153" t="s">
        <v>546</v>
      </c>
      <c r="B11" s="158"/>
      <c r="C11" s="159"/>
      <c r="D11" s="160">
        <v>69491</v>
      </c>
      <c r="E11" s="161"/>
      <c r="F11" s="162">
        <v>83774</v>
      </c>
      <c r="G11" s="163"/>
      <c r="H11" s="164"/>
    </row>
    <row r="12" spans="1:8" x14ac:dyDescent="0.15">
      <c r="A12" s="165"/>
      <c r="B12" s="166"/>
      <c r="C12" s="173"/>
      <c r="D12" s="168">
        <v>36090</v>
      </c>
      <c r="E12" s="169"/>
      <c r="F12" s="170">
        <v>52179</v>
      </c>
      <c r="G12" s="171"/>
      <c r="H12" s="172"/>
    </row>
    <row r="13" spans="1:8" x14ac:dyDescent="0.15">
      <c r="A13" s="153"/>
      <c r="B13" s="158"/>
      <c r="C13" s="174"/>
      <c r="D13" s="175">
        <v>62772</v>
      </c>
      <c r="E13" s="176"/>
      <c r="F13" s="177">
        <v>83855</v>
      </c>
      <c r="G13" s="178"/>
      <c r="H13" s="164"/>
    </row>
    <row r="14" spans="1:8" x14ac:dyDescent="0.15">
      <c r="A14" s="165"/>
      <c r="B14" s="166"/>
      <c r="C14" s="167"/>
      <c r="D14" s="168">
        <v>26321</v>
      </c>
      <c r="E14" s="169"/>
      <c r="F14" s="170">
        <v>49218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5.25</v>
      </c>
      <c r="C19" s="179">
        <f>ROUND(VALUE(SUBSTITUTE(実質収支比率等に係る経年分析!G$48,"▲","-")),2)</f>
        <v>7.08</v>
      </c>
      <c r="D19" s="179">
        <f>ROUND(VALUE(SUBSTITUTE(実質収支比率等に係る経年分析!H$48,"▲","-")),2)</f>
        <v>4.1900000000000004</v>
      </c>
      <c r="E19" s="179">
        <f>ROUND(VALUE(SUBSTITUTE(実質収支比率等に係る経年分析!I$48,"▲","-")),2)</f>
        <v>7.36</v>
      </c>
      <c r="F19" s="179">
        <f>ROUND(VALUE(SUBSTITUTE(実質収支比率等に係る経年分析!J$48,"▲","-")),2)</f>
        <v>6.56</v>
      </c>
    </row>
    <row r="20" spans="1:11" x14ac:dyDescent="0.15">
      <c r="A20" s="179" t="s">
        <v>54</v>
      </c>
      <c r="B20" s="179">
        <f>ROUND(VALUE(SUBSTITUTE(実質収支比率等に係る経年分析!F$47,"▲","-")),2)</f>
        <v>13.48</v>
      </c>
      <c r="C20" s="179">
        <f>ROUND(VALUE(SUBSTITUTE(実質収支比率等に係る経年分析!G$47,"▲","-")),2)</f>
        <v>15.13</v>
      </c>
      <c r="D20" s="179">
        <f>ROUND(VALUE(SUBSTITUTE(実質収支比率等に係る経年分析!H$47,"▲","-")),2)</f>
        <v>15.08</v>
      </c>
      <c r="E20" s="179">
        <f>ROUND(VALUE(SUBSTITUTE(実質収支比率等に係る経年分析!I$47,"▲","-")),2)</f>
        <v>15.26</v>
      </c>
      <c r="F20" s="179">
        <f>ROUND(VALUE(SUBSTITUTE(実質収支比率等に係る経年分析!J$47,"▲","-")),2)</f>
        <v>15.39</v>
      </c>
    </row>
    <row r="21" spans="1:11" x14ac:dyDescent="0.15">
      <c r="A21" s="179" t="s">
        <v>55</v>
      </c>
      <c r="B21" s="179">
        <f>IF(ISNUMBER(VALUE(SUBSTITUTE(実質収支比率等に係る経年分析!F$49,"▲","-"))),ROUND(VALUE(SUBSTITUTE(実質収支比率等に係る経年分析!F$49,"▲","-")),2),NA())</f>
        <v>-3.97</v>
      </c>
      <c r="C21" s="179">
        <f>IF(ISNUMBER(VALUE(SUBSTITUTE(実質収支比率等に係る経年分析!G$49,"▲","-"))),ROUND(VALUE(SUBSTITUTE(実質収支比率等に係る経年分析!G$49,"▲","-")),2),NA())</f>
        <v>3.28</v>
      </c>
      <c r="D21" s="179">
        <f>IF(ISNUMBER(VALUE(SUBSTITUTE(実質収支比率等に係る経年分析!H$49,"▲","-"))),ROUND(VALUE(SUBSTITUTE(実質収支比率等に係る経年分析!H$49,"▲","-")),2),NA())</f>
        <v>-3.6</v>
      </c>
      <c r="E21" s="179">
        <f>IF(ISNUMBER(VALUE(SUBSTITUTE(実質収支比率等に係る経年分析!I$49,"▲","-"))),ROUND(VALUE(SUBSTITUTE(実質収支比率等に係る経年分析!I$49,"▲","-")),2),NA())</f>
        <v>3.12</v>
      </c>
      <c r="F21" s="179">
        <f>IF(ISNUMBER(VALUE(SUBSTITUTE(実質収支比率等に係る経年分析!J$49,"▲","-"))),ROUND(VALUE(SUBSTITUTE(実質収支比率等に係る経年分析!J$49,"▲","-")),2),NA())</f>
        <v>-0.86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7.0000000000000007E-2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v>
      </c>
    </row>
    <row r="30" spans="1:11" x14ac:dyDescent="0.15">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0.42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0.52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0.41</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0.43</v>
      </c>
    </row>
    <row r="32" spans="1:11" x14ac:dyDescent="0.15">
      <c r="A32" s="180" t="str">
        <f>IF(連結実質赤字比率に係る赤字・黒字の構成分析!C$38="",NA(),連結実質赤字比率に係る赤字・黒字の構成分析!C$38)</f>
        <v>病院事業会計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2.65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4.24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2.2000000000000002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v>
      </c>
    </row>
    <row r="33" spans="1:16" x14ac:dyDescent="0.15">
      <c r="A33" s="180" t="str">
        <f>IF(連結実質赤字比率に係る赤字・黒字の構成分析!C$37="",NA(),連結実質赤字比率に係る赤字・黒字の構成分析!C$37)</f>
        <v>工業団地造成事業特別会計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2.5299999999999998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0.96</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2.2599999999999998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5.89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6.46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4.1900000000000004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7.36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6.56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2660</v>
      </c>
      <c r="E42" s="181"/>
      <c r="F42" s="181"/>
      <c r="G42" s="181">
        <f>'実質公債費比率（分子）の構造'!L$52</f>
        <v>2538</v>
      </c>
      <c r="H42" s="181"/>
      <c r="I42" s="181"/>
      <c r="J42" s="181">
        <f>'実質公債費比率（分子）の構造'!M$52</f>
        <v>2457</v>
      </c>
      <c r="K42" s="181"/>
      <c r="L42" s="181"/>
      <c r="M42" s="181">
        <f>'実質公債費比率（分子）の構造'!N$52</f>
        <v>2458</v>
      </c>
      <c r="N42" s="181"/>
      <c r="O42" s="181"/>
      <c r="P42" s="181">
        <f>'実質公債費比率（分子）の構造'!O$52</f>
        <v>2430</v>
      </c>
    </row>
    <row r="43" spans="1:16" x14ac:dyDescent="0.15">
      <c r="A43" s="181" t="s">
        <v>63</v>
      </c>
      <c r="B43" s="181">
        <f>'実質公債費比率（分子）の構造'!K$51</f>
        <v>1</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75</v>
      </c>
      <c r="C44" s="181"/>
      <c r="D44" s="181"/>
      <c r="E44" s="181">
        <f>'実質公債費比率（分子）の構造'!L$50</f>
        <v>63</v>
      </c>
      <c r="F44" s="181"/>
      <c r="G44" s="181"/>
      <c r="H44" s="181">
        <f>'実質公債費比率（分子）の構造'!M$50</f>
        <v>62</v>
      </c>
      <c r="I44" s="181"/>
      <c r="J44" s="181"/>
      <c r="K44" s="181">
        <f>'実質公債費比率（分子）の構造'!N$50</f>
        <v>21</v>
      </c>
      <c r="L44" s="181"/>
      <c r="M44" s="181"/>
      <c r="N44" s="181">
        <f>'実質公債費比率（分子）の構造'!O$50</f>
        <v>20</v>
      </c>
      <c r="O44" s="181"/>
      <c r="P44" s="181"/>
    </row>
    <row r="45" spans="1:16" x14ac:dyDescent="0.15">
      <c r="A45" s="181" t="s">
        <v>65</v>
      </c>
      <c r="B45" s="181">
        <f>'実質公債費比率（分子）の構造'!K$49</f>
        <v>100</v>
      </c>
      <c r="C45" s="181"/>
      <c r="D45" s="181"/>
      <c r="E45" s="181">
        <f>'実質公債費比率（分子）の構造'!L$49</f>
        <v>98</v>
      </c>
      <c r="F45" s="181"/>
      <c r="G45" s="181"/>
      <c r="H45" s="181">
        <f>'実質公債費比率（分子）の構造'!M$49</f>
        <v>79</v>
      </c>
      <c r="I45" s="181"/>
      <c r="J45" s="181"/>
      <c r="K45" s="181">
        <f>'実質公債費比率（分子）の構造'!N$49</f>
        <v>30</v>
      </c>
      <c r="L45" s="181"/>
      <c r="M45" s="181"/>
      <c r="N45" s="181">
        <f>'実質公債費比率（分子）の構造'!O$49</f>
        <v>16</v>
      </c>
      <c r="O45" s="181"/>
      <c r="P45" s="181"/>
    </row>
    <row r="46" spans="1:16" x14ac:dyDescent="0.15">
      <c r="A46" s="181" t="s">
        <v>66</v>
      </c>
      <c r="B46" s="181">
        <f>'実質公債費比率（分子）の構造'!K$48</f>
        <v>1062</v>
      </c>
      <c r="C46" s="181"/>
      <c r="D46" s="181"/>
      <c r="E46" s="181">
        <f>'実質公債費比率（分子）の構造'!L$48</f>
        <v>1085</v>
      </c>
      <c r="F46" s="181"/>
      <c r="G46" s="181"/>
      <c r="H46" s="181">
        <f>'実質公債費比率（分子）の構造'!M$48</f>
        <v>1104</v>
      </c>
      <c r="I46" s="181"/>
      <c r="J46" s="181"/>
      <c r="K46" s="181">
        <f>'実質公債費比率（分子）の構造'!N$48</f>
        <v>1032</v>
      </c>
      <c r="L46" s="181"/>
      <c r="M46" s="181"/>
      <c r="N46" s="181">
        <f>'実質公債費比率（分子）の構造'!O$48</f>
        <v>956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2887</v>
      </c>
      <c r="C49" s="181"/>
      <c r="D49" s="181"/>
      <c r="E49" s="181">
        <f>'実質公債費比率（分子）の構造'!L$45</f>
        <v>2817</v>
      </c>
      <c r="F49" s="181"/>
      <c r="G49" s="181"/>
      <c r="H49" s="181">
        <f>'実質公債費比率（分子）の構造'!M$45</f>
        <v>2623</v>
      </c>
      <c r="I49" s="181"/>
      <c r="J49" s="181"/>
      <c r="K49" s="181">
        <f>'実質公債費比率（分子）の構造'!N$45</f>
        <v>2436</v>
      </c>
      <c r="L49" s="181"/>
      <c r="M49" s="181"/>
      <c r="N49" s="181">
        <f>'実質公債費比率（分子）の構造'!O$45</f>
        <v>2313</v>
      </c>
      <c r="O49" s="181"/>
      <c r="P49" s="181"/>
    </row>
    <row r="50" spans="1:16" x14ac:dyDescent="0.15">
      <c r="A50" s="181" t="s">
        <v>70</v>
      </c>
      <c r="B50" s="181" t="e">
        <f>NA()</f>
        <v>#N/A</v>
      </c>
      <c r="C50" s="181">
        <f>IF(ISNUMBER('実質公債費比率（分子）の構造'!K$53),'実質公債費比率（分子）の構造'!K$53,NA())</f>
        <v>1465</v>
      </c>
      <c r="D50" s="181" t="e">
        <f>NA()</f>
        <v>#N/A</v>
      </c>
      <c r="E50" s="181" t="e">
        <f>NA()</f>
        <v>#N/A</v>
      </c>
      <c r="F50" s="181">
        <f>IF(ISNUMBER('実質公債費比率（分子）の構造'!L$53),'実質公債費比率（分子）の構造'!L$53,NA())</f>
        <v>1525</v>
      </c>
      <c r="G50" s="181" t="e">
        <f>NA()</f>
        <v>#N/A</v>
      </c>
      <c r="H50" s="181" t="e">
        <f>NA()</f>
        <v>#N/A</v>
      </c>
      <c r="I50" s="181">
        <f>IF(ISNUMBER('実質公債費比率（分子）の構造'!M$53),'実質公債費比率（分子）の構造'!M$53,NA())</f>
        <v>1411</v>
      </c>
      <c r="J50" s="181" t="e">
        <f>NA()</f>
        <v>#N/A</v>
      </c>
      <c r="K50" s="181" t="e">
        <f>NA()</f>
        <v>#N/A</v>
      </c>
      <c r="L50" s="181">
        <f>IF(ISNUMBER('実質公債費比率（分子）の構造'!N$53),'実質公債費比率（分子）の構造'!N$53,NA())</f>
        <v>1061</v>
      </c>
      <c r="M50" s="181" t="e">
        <f>NA()</f>
        <v>#N/A</v>
      </c>
      <c r="N50" s="181" t="e">
        <f>NA()</f>
        <v>#N/A</v>
      </c>
      <c r="O50" s="181">
        <f>IF(ISNUMBER('実質公債費比率（分子）の構造'!O$53),'実質公債費比率（分子）の構造'!O$53,NA())</f>
        <v>875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29052</v>
      </c>
      <c r="E56" s="180"/>
      <c r="F56" s="180"/>
      <c r="G56" s="180">
        <f>'将来負担比率（分子）の構造'!J$52</f>
        <v>29773</v>
      </c>
      <c r="H56" s="180"/>
      <c r="I56" s="180"/>
      <c r="J56" s="180">
        <f>'将来負担比率（分子）の構造'!K$52</f>
        <v>29246</v>
      </c>
      <c r="K56" s="180"/>
      <c r="L56" s="180"/>
      <c r="M56" s="180">
        <f>'将来負担比率（分子）の構造'!L$52</f>
        <v>28940</v>
      </c>
      <c r="N56" s="180"/>
      <c r="O56" s="180"/>
      <c r="P56" s="180">
        <f>'将来負担比率（分子）の構造'!M$52</f>
        <v>28749</v>
      </c>
    </row>
    <row r="57" spans="1:16" x14ac:dyDescent="0.15">
      <c r="A57" s="180" t="s">
        <v>41</v>
      </c>
      <c r="B57" s="180"/>
      <c r="C57" s="180"/>
      <c r="D57" s="180" t="str">
        <f>'将来負担比率（分子）の構造'!I$51</f>
        <v>-</v>
      </c>
      <c r="E57" s="180"/>
      <c r="F57" s="180"/>
      <c r="G57" s="180">
        <f>'将来負担比率（分子）の構造'!J$51</f>
        <v>3525</v>
      </c>
      <c r="H57" s="180"/>
      <c r="I57" s="180"/>
      <c r="J57" s="180">
        <f>'将来負担比率（分子）の構造'!K$51</f>
        <v>1820</v>
      </c>
      <c r="K57" s="180"/>
      <c r="L57" s="180"/>
      <c r="M57" s="180">
        <f>'将来負担比率（分子）の構造'!L$51</f>
        <v>1840</v>
      </c>
      <c r="N57" s="180"/>
      <c r="O57" s="180"/>
      <c r="P57" s="180">
        <f>'将来負担比率（分子）の構造'!M$51</f>
        <v>1851</v>
      </c>
    </row>
    <row r="58" spans="1:16" x14ac:dyDescent="0.15">
      <c r="A58" s="180" t="s">
        <v>40</v>
      </c>
      <c r="B58" s="180"/>
      <c r="C58" s="180"/>
      <c r="D58" s="180">
        <f>'将来負担比率（分子）の構造'!I$50</f>
        <v>3884</v>
      </c>
      <c r="E58" s="180"/>
      <c r="F58" s="180"/>
      <c r="G58" s="180">
        <f>'将来負担比率（分子）の構造'!J$50</f>
        <v>3743</v>
      </c>
      <c r="H58" s="180"/>
      <c r="I58" s="180"/>
      <c r="J58" s="180">
        <f>'将来負担比率（分子）の構造'!K$50</f>
        <v>4066</v>
      </c>
      <c r="K58" s="180"/>
      <c r="L58" s="180"/>
      <c r="M58" s="180">
        <f>'将来負担比率（分子）の構造'!L$50</f>
        <v>4137</v>
      </c>
      <c r="N58" s="180"/>
      <c r="O58" s="180"/>
      <c r="P58" s="180">
        <f>'将来負担比率（分子）の構造'!M$50</f>
        <v>4789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5059</v>
      </c>
      <c r="C62" s="180"/>
      <c r="D62" s="180"/>
      <c r="E62" s="180">
        <f>'将来負担比率（分子）の構造'!J$45</f>
        <v>4764</v>
      </c>
      <c r="F62" s="180"/>
      <c r="G62" s="180"/>
      <c r="H62" s="180">
        <f>'将来負担比率（分子）の構造'!K$45</f>
        <v>4680</v>
      </c>
      <c r="I62" s="180"/>
      <c r="J62" s="180"/>
      <c r="K62" s="180">
        <f>'将来負担比率（分子）の構造'!L$45</f>
        <v>4654</v>
      </c>
      <c r="L62" s="180"/>
      <c r="M62" s="180"/>
      <c r="N62" s="180">
        <f>'将来負担比率（分子）の構造'!M$45</f>
        <v>4503</v>
      </c>
      <c r="O62" s="180"/>
      <c r="P62" s="180"/>
    </row>
    <row r="63" spans="1:16" x14ac:dyDescent="0.15">
      <c r="A63" s="180" t="s">
        <v>33</v>
      </c>
      <c r="B63" s="180">
        <f>'将来負担比率（分子）の構造'!I$44</f>
        <v>327</v>
      </c>
      <c r="C63" s="180"/>
      <c r="D63" s="180"/>
      <c r="E63" s="180">
        <f>'将来負担比率（分子）の構造'!J$44</f>
        <v>232</v>
      </c>
      <c r="F63" s="180"/>
      <c r="G63" s="180"/>
      <c r="H63" s="180">
        <f>'将来負担比率（分子）の構造'!K$44</f>
        <v>178</v>
      </c>
      <c r="I63" s="180"/>
      <c r="J63" s="180"/>
      <c r="K63" s="180">
        <f>'将来負担比率（分子）の構造'!L$44</f>
        <v>338</v>
      </c>
      <c r="L63" s="180"/>
      <c r="M63" s="180"/>
      <c r="N63" s="180">
        <f>'将来負担比率（分子）の構造'!M$44</f>
        <v>327</v>
      </c>
      <c r="O63" s="180"/>
      <c r="P63" s="180"/>
    </row>
    <row r="64" spans="1:16" x14ac:dyDescent="0.15">
      <c r="A64" s="180" t="s">
        <v>32</v>
      </c>
      <c r="B64" s="180">
        <f>'将来負担比率（分子）の構造'!I$43</f>
        <v>16273</v>
      </c>
      <c r="C64" s="180"/>
      <c r="D64" s="180"/>
      <c r="E64" s="180">
        <f>'将来負担比率（分子）の構造'!J$43</f>
        <v>21241</v>
      </c>
      <c r="F64" s="180"/>
      <c r="G64" s="180"/>
      <c r="H64" s="180">
        <f>'将来負担比率（分子）の構造'!K$43</f>
        <v>22201</v>
      </c>
      <c r="I64" s="180"/>
      <c r="J64" s="180"/>
      <c r="K64" s="180">
        <f>'将来負担比率（分子）の構造'!L$43</f>
        <v>22277</v>
      </c>
      <c r="L64" s="180"/>
      <c r="M64" s="180"/>
      <c r="N64" s="180">
        <f>'将来負担比率（分子）の構造'!M$43</f>
        <v>22210</v>
      </c>
      <c r="O64" s="180"/>
      <c r="P64" s="180"/>
    </row>
    <row r="65" spans="1:16" x14ac:dyDescent="0.15">
      <c r="A65" s="180" t="s">
        <v>31</v>
      </c>
      <c r="B65" s="180">
        <f>'将来負担比率（分子）の構造'!I$42</f>
        <v>265</v>
      </c>
      <c r="C65" s="180"/>
      <c r="D65" s="180"/>
      <c r="E65" s="180">
        <f>'将来負担比率（分子）の構造'!J$42</f>
        <v>213</v>
      </c>
      <c r="F65" s="180"/>
      <c r="G65" s="180"/>
      <c r="H65" s="180">
        <f>'将来負担比率（分子）の構造'!K$42</f>
        <v>103</v>
      </c>
      <c r="I65" s="180"/>
      <c r="J65" s="180"/>
      <c r="K65" s="180">
        <f>'将来負担比率（分子）の構造'!L$42</f>
        <v>82</v>
      </c>
      <c r="L65" s="180"/>
      <c r="M65" s="180"/>
      <c r="N65" s="180">
        <f>'将来負担比率（分子）の構造'!M$42</f>
        <v>33</v>
      </c>
      <c r="O65" s="180"/>
      <c r="P65" s="180"/>
    </row>
    <row r="66" spans="1:16" x14ac:dyDescent="0.15">
      <c r="A66" s="180" t="s">
        <v>30</v>
      </c>
      <c r="B66" s="180">
        <f>'将来負担比率（分子）の構造'!I$41</f>
        <v>24675</v>
      </c>
      <c r="C66" s="180"/>
      <c r="D66" s="180"/>
      <c r="E66" s="180">
        <f>'将来負担比率（分子）の構造'!J$41</f>
        <v>24985</v>
      </c>
      <c r="F66" s="180"/>
      <c r="G66" s="180"/>
      <c r="H66" s="180">
        <f>'将来負担比率（分子）の構造'!K$41</f>
        <v>24063</v>
      </c>
      <c r="I66" s="180"/>
      <c r="J66" s="180"/>
      <c r="K66" s="180">
        <f>'将来負担比率（分子）の構造'!L$41</f>
        <v>23719</v>
      </c>
      <c r="L66" s="180"/>
      <c r="M66" s="180"/>
      <c r="N66" s="180">
        <f>'将来負担比率（分子）の構造'!M$41</f>
        <v>23701</v>
      </c>
      <c r="O66" s="180"/>
      <c r="P66" s="180"/>
    </row>
    <row r="67" spans="1:16" x14ac:dyDescent="0.15">
      <c r="A67" s="180" t="s">
        <v>74</v>
      </c>
      <c r="B67" s="180" t="e">
        <f>NA()</f>
        <v>#N/A</v>
      </c>
      <c r="C67" s="180">
        <f>IF(ISNUMBER('将来負担比率（分子）の構造'!I$53), IF('将来負担比率（分子）の構造'!I$53 &lt; 0, 0, '将来負担比率（分子）の構造'!I$53), NA())</f>
        <v>13664</v>
      </c>
      <c r="D67" s="180" t="e">
        <f>NA()</f>
        <v>#N/A</v>
      </c>
      <c r="E67" s="180" t="e">
        <f>NA()</f>
        <v>#N/A</v>
      </c>
      <c r="F67" s="180">
        <f>IF(ISNUMBER('将来負担比率（分子）の構造'!J$53), IF('将来負担比率（分子）の構造'!J$53 &lt; 0, 0, '将来負担比率（分子）の構造'!J$53), NA())</f>
        <v>14393</v>
      </c>
      <c r="G67" s="180" t="e">
        <f>NA()</f>
        <v>#N/A</v>
      </c>
      <c r="H67" s="180" t="e">
        <f>NA()</f>
        <v>#N/A</v>
      </c>
      <c r="I67" s="180">
        <f>IF(ISNUMBER('将来負担比率（分子）の構造'!K$53), IF('将来負担比率（分子）の構造'!K$53 &lt; 0, 0, '将来負担比率（分子）の構造'!K$53), NA())</f>
        <v>16092</v>
      </c>
      <c r="J67" s="180" t="e">
        <f>NA()</f>
        <v>#N/A</v>
      </c>
      <c r="K67" s="180" t="e">
        <f>NA()</f>
        <v>#N/A</v>
      </c>
      <c r="L67" s="180">
        <f>IF(ISNUMBER('将来負担比率（分子）の構造'!L$53), IF('将来負担比率（分子）の構造'!L$53 &lt; 0, 0, '将来負担比率（分子）の構造'!L$53), NA())</f>
        <v>16154</v>
      </c>
      <c r="M67" s="180" t="e">
        <f>NA()</f>
        <v>#N/A</v>
      </c>
      <c r="N67" s="180" t="e">
        <f>NA()</f>
        <v>#N/A</v>
      </c>
      <c r="O67" s="180">
        <f>IF(ISNUMBER('将来負担比率（分子）の構造'!M$53), IF('将来負担比率（分子）の構造'!M$53 &lt; 0, 0, '将来負担比率（分子）の構造'!M$53), NA())</f>
        <v>15385</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1961</v>
      </c>
      <c r="C72" s="184">
        <f>基金残高に係る経年分析!G55</f>
        <v>1961</v>
      </c>
      <c r="D72" s="184">
        <f>基金残高に係る経年分析!H55</f>
        <v>1961</v>
      </c>
    </row>
    <row r="73" spans="1:16" x14ac:dyDescent="0.15">
      <c r="A73" s="183" t="s">
        <v>77</v>
      </c>
      <c r="B73" s="184">
        <f>基金残高に係る経年分析!F56</f>
        <v>367</v>
      </c>
      <c r="C73" s="184">
        <f>基金残高に係る経年分析!G56</f>
        <v>367</v>
      </c>
      <c r="D73" s="184">
        <f>基金残高に係る経年分析!H56</f>
        <v>367</v>
      </c>
    </row>
    <row r="74" spans="1:16" x14ac:dyDescent="0.15">
      <c r="A74" s="183" t="s">
        <v>78</v>
      </c>
      <c r="B74" s="184">
        <f>基金残高に係る経年分析!F57</f>
        <v>4038</v>
      </c>
      <c r="C74" s="184">
        <f>基金残高に係る経年分析!G57</f>
        <v>3935</v>
      </c>
      <c r="D74" s="184">
        <f>基金残高に係る経年分析!H57</f>
        <v>4393</v>
      </c>
    </row>
  </sheetData>
  <sheetProtection algorithmName="SHA-512" hashValue="Rxein/T83DRrug+a/WiMGagC05+bo4wnHh19fgYPQwawv+YJIPT87Qf32HQztnR/sotHTEJT4QOPy8Dwiy9Wmg==" saltValue="5cMJrGJ630q6/AhZGMPR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jun-tai</cp:lastModifiedBy>
  <cp:lastPrinted>2020-03-06T07:14:36Z</cp:lastPrinted>
  <dcterms:created xsi:type="dcterms:W3CDTF">2020-02-10T03:35:52Z</dcterms:created>
  <dcterms:modified xsi:type="dcterms:W3CDTF">2020-03-11T00:03:14Z</dcterms:modified>
  <cp:category/>
</cp:coreProperties>
</file>