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gesuido\22_地方公営企業法適用関連\【経営比較分析】\H29\16阿賀野市（47下水道：提出）\"/>
    </mc:Choice>
  </mc:AlternateContent>
  <workbookProtection workbookPassword="B319" lockStructure="1"/>
  <bookViews>
    <workbookView xWindow="0" yWindow="0" windowWidth="20490" windowHeight="71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<sst xmlns="http://schemas.openxmlformats.org/spreadsheetml/2006/main" count="240" uniqueCount="125">
  <si>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</si>
  <si>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</si>
  <si>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</si>
  <si>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</si>
  <si>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</si>
  <si>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</si>
  <si>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</si>
  <si>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</si>
  <si>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</si>
  <si>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</si>
  <si>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</si>
  <si>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</si>
  <si>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</si>
  <si>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</si>
  <si>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</si>
  <si>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</si>
  <si>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</si>
  <si>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</si>
  <si>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</si>
  <si>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</si>
  <si>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</si>
  <si>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</si>
  <si>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</si>
  <si>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</si>
  <si>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</si>
  <si>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</si>
  <si>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</si>
  <si>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</si>
  <si>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</si>
  <si>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</si>
  <si>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</si>
  <si>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</si>
  <si>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</si>
  <si>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</si>
  <si>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</si>
  <si>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</si>
  <si>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</si>
  <si>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</si>
  <si>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</si>
  <si>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</si>
  <si>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</si>
  <si>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</si>
  <si>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</si>
  <si>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</si>
  <si>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</si>
  <si>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</si>
  <si>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</si>
  <si>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</si>
  <si>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</si>
  <si>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</si>
  <si>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</si>
  <si>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</si>
  <si>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</si>
  <si>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</si>
  <si>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</si>
  <si>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</si>
  <si>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</si>
  <si>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</si>
  <si>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</si>
  <si>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</si>
  <si>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</si>
  <si>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</si>
  <si>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</si>
  <si>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</si>
  <si>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</si>
  <si>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</si>
  <si>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</si>
  <si>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</si>
  <si>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</si>
  <si>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</si>
  <si>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</si>
  <si>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</si>
  <si>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</si>
  <si>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</si>
  <si>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</si>
  <si>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</si>
  <si>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</si>
  <si>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</si>
  <si>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</si>
  <si>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</si>
  <si>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</si>
  <si>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</si>
  <si>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</si>
  <si>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</si>
  <si>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</si>
  <si>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</si>
  <si>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</si>
  <si>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</si>
  <si>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</si>
  <si>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</si>
  <si>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</si>
  <si>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</si>
  <si>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</si>
  <si>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</si>
  <si>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</si>
  <si>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</si>
  <si>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</si>
  <si>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</si>
  <si>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</si>
  <si>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</si>
  <si>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</si>
  <si>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</si>
  <si>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</si>
  <si>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</si>
  <si>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</si>
  <si>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</si>
  <si>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</si>
  <si>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</si>
  <si>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</si>
  <si>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阿賀野市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</si>
  <si>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</si>
  <si>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</si>
  <si>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</si>
  <si>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</si>
  <si>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</si>
  <si>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</si>
  <si>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</si>
  <si>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</si>
  <si>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</si>
  <si>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</si>
  <si>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</si>
  <si>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</si>
  <si>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類似団体との比較では、⑥汚水処理原価を除く全ての指標が、類似団体平均値を下回っている。
　①収益的収支比率は、右肩上がりの傾向にあるものの単年度の収支の黒字を示す100％以上には達していない。要因としては施設の経年に伴い修繕等が増加していることが大きいが、改善策としては、⑧水洗化率の向上を図り使用料収入を増加させていく必要がある。
　⑤経費回収率は右肩上がりであり、年々改善されてはいるが、⑧水洗化率が低いことから使用料収入が少なく、経費の全を使用料で回収できていない状況にある。
　⑦施設利用率が低い状況については、処理対象集落が小さく、人口減少等により施設の処理能力に応じた有収水量が見込めない状態がある。
</t>
    <phoneticPr fontId="4"/>
  </si>
  <si>
    <t>　「経営の健全性・効率性」の観点では、整備投資が終了し④企業債残高対事業比率は減少傾向にあるものの⑦施設利用率が低く施設の運用自体を再検証し、経費の圧縮を図る必要がある。
　また事業経営の根幹となる使用料収入の増収を図るべく水洗化率の向上に努め、併せて、全国平均を下回っている下水道使用料の見直しにより、収支の改善を図る必要がある。
　さらに平成３１年度からは、現在の「官公庁会計」から「地方公営企業会計」に移行し、併せて経営戦略の策定を行うことで経営の健全化に取り組むこととしている。なお、抜本的改革として、全ての農業集落排水事業地区を廃止し公共下水道に接続する方針である。</t>
    <rPh sb="56" eb="57">
      <t>ヒク</t>
    </rPh>
    <rPh sb="246" eb="249">
      <t>バッポンテキ</t>
    </rPh>
    <rPh sb="249" eb="251">
      <t>カイカク</t>
    </rPh>
    <phoneticPr fontId="4"/>
  </si>
  <si>
    <t>　管渠等施設については、法定耐用年数から見て経過年数が短いこともあり、比較的老朽化の度合いは低い。
　現在汚水処理施設の部品交換など、長寿命化対策を実施しているが、平成２８年度末に策定した「汚水処理整備構想」に基づき、全ての農業集落排水事業地区を廃止し公共下水道に接続することで施設の統合を図る方針となっている。</t>
    <rPh sb="82" eb="84">
      <t>ヘイセイ</t>
    </rPh>
    <rPh sb="86" eb="89">
      <t>ネンドマツ</t>
    </rPh>
    <rPh sb="90" eb="92">
      <t>サクテイ</t>
    </rPh>
    <rPh sb="95" eb="97">
      <t>オスイ</t>
    </rPh>
    <rPh sb="97" eb="99">
      <t>ショリ</t>
    </rPh>
    <rPh sb="99" eb="101">
      <t>セイビ</t>
    </rPh>
    <rPh sb="101" eb="103">
      <t>コウソウ</t>
    </rPh>
    <rPh sb="105" eb="106">
      <t>モト</t>
    </rPh>
    <rPh sb="109" eb="110">
      <t>スベ</t>
    </rPh>
    <rPh sb="139" eb="141">
      <t>シセツ</t>
    </rPh>
    <rPh sb="142" eb="144">
      <t>トウゴウ</t>
    </rPh>
    <rPh sb="145" eb="146">
      <t>ハカ</t>
    </rPh>
    <rPh sb="147" eb="149">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</si>
</sst>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85-46ED-97AA-0253ED47F086}"/>
            </c:ext>
          </c:extLst>
        </c:ser>
        <c:dLbls>
          <c:showLegendKey val="0"/>
          <c:showVal val="0"/>
          <c:showCatName val="0"/>
          <c:showSerName val="0"/>
          <c:showPercent val="0"/>
          <c:showBubbleSize val="0"/>
        </c:dLbls>
        <c:gapWidth val="150"/>
        <c:axId val="100157696"/>
        <c:axId val="1002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extLst>
            <c:ext xmlns:c16="http://schemas.microsoft.com/office/drawing/2014/chart" uri="{C3380CC4-5D6E-409C-BE32-E72D297353CC}">
              <c16:uniqueId val="{00000001-0485-46ED-97AA-0253ED47F086}"/>
            </c:ext>
          </c:extLst>
        </c:ser>
        <c:dLbls>
          <c:showLegendKey val="0"/>
          <c:showVal val="0"/>
          <c:showCatName val="0"/>
          <c:showSerName val="0"/>
          <c:showPercent val="0"/>
          <c:showBubbleSize val="0"/>
        </c:dLbls>
        <c:marker val="1"/>
        <c:smooth val="0"/>
        <c:axId val="100157696"/>
        <c:axId val="100221312"/>
      </c:lineChart>
      <c:dateAx>
        <c:axId val="100157696"/>
        <c:scaling>
          <c:orientation val="minMax"/>
        </c:scaling>
        <c:delete val="1"/>
        <c:axPos val="b"/>
        <c:numFmt formatCode="ge" sourceLinked="1"/>
        <c:majorTickMark val="none"/>
        <c:minorTickMark val="none"/>
        <c:tickLblPos val="none"/>
        <c:crossAx val="100221312"/>
        <c:crosses val="autoZero"/>
        <c:auto val="1"/>
        <c:lblOffset val="100"/>
        <c:baseTimeUnit val="years"/>
      </c:dateAx>
      <c:valAx>
        <c:axId val="1002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11.83</c:v>
                </c:pt>
                <c:pt idx="1">
                  <c:v>12.26</c:v>
                </c:pt>
                <c:pt idx="2">
                  <c:v>11.71</c:v>
                </c:pt>
                <c:pt idx="3">
                  <c:v>11.52</c:v>
                </c:pt>
                <c:pt idx="4">
                  <c:v>11.34</c:v>
                </c:pt>
              </c:numCache>
            </c:numRef>
          </c:val>
          <c:extLst>
            <c:ext xmlns:c16="http://schemas.microsoft.com/office/drawing/2014/chart" uri="{C3380CC4-5D6E-409C-BE32-E72D297353CC}">
              <c16:uniqueId val="{00000000-9DA6-405D-A8E3-CA01F8D68320}"/>
            </c:ext>
          </c:extLst>
        </c:ser>
        <c:dLbls>
          <c:showLegendKey val="0"/>
          <c:showVal val="0"/>
          <c:showCatName val="0"/>
          <c:showSerName val="0"/>
          <c:showPercent val="0"/>
          <c:showBubbleSize val="0"/>
        </c:dLbls>
        <c:gapWidth val="150"/>
        <c:axId val="119090560"/>
        <c:axId val="1190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extLst>
            <c:ext xmlns:c16="http://schemas.microsoft.com/office/drawing/2014/chart" uri="{C3380CC4-5D6E-409C-BE32-E72D297353CC}">
              <c16:uniqueId val="{00000001-9DA6-405D-A8E3-CA01F8D68320}"/>
            </c:ext>
          </c:extLst>
        </c:ser>
        <c:dLbls>
          <c:showLegendKey val="0"/>
          <c:showVal val="0"/>
          <c:showCatName val="0"/>
          <c:showSerName val="0"/>
          <c:showPercent val="0"/>
          <c:showBubbleSize val="0"/>
        </c:dLbls>
        <c:marker val="1"/>
        <c:smooth val="0"/>
        <c:axId val="119090560"/>
        <c:axId val="119092736"/>
      </c:lineChart>
      <c:dateAx>
        <c:axId val="119090560"/>
        <c:scaling>
          <c:orientation val="minMax"/>
        </c:scaling>
        <c:delete val="1"/>
        <c:axPos val="b"/>
        <c:numFmt formatCode="ge" sourceLinked="1"/>
        <c:majorTickMark val="none"/>
        <c:minorTickMark val="none"/>
        <c:tickLblPos val="none"/>
        <c:crossAx val="119092736"/>
        <c:crosses val="autoZero"/>
        <c:auto val="1"/>
        <c:lblOffset val="100"/>
        <c:baseTimeUnit val="years"/>
      </c:dateAx>
      <c:valAx>
        <c:axId val="1190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67.17</c:v>
                </c:pt>
                <c:pt idx="1">
                  <c:v>69.86</c:v>
                </c:pt>
                <c:pt idx="2">
                  <c:v>72.16</c:v>
                </c:pt>
                <c:pt idx="3">
                  <c:v>73.91</c:v>
                </c:pt>
                <c:pt idx="4">
                  <c:v>73.87</c:v>
                </c:pt>
              </c:numCache>
            </c:numRef>
          </c:val>
          <c:extLst>
            <c:ext xmlns:c16="http://schemas.microsoft.com/office/drawing/2014/chart" uri="{C3380CC4-5D6E-409C-BE32-E72D297353CC}">
              <c16:uniqueId val="{00000000-18AA-45E5-9CE1-21BE39956874}"/>
            </c:ext>
          </c:extLst>
        </c:ser>
        <c:dLbls>
          <c:showLegendKey val="0"/>
          <c:showVal val="0"/>
          <c:showCatName val="0"/>
          <c:showSerName val="0"/>
          <c:showPercent val="0"/>
          <c:showBubbleSize val="0"/>
        </c:dLbls>
        <c:gapWidth val="150"/>
        <c:axId val="119131136"/>
        <c:axId val="1191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extLst>
            <c:ext xmlns:c16="http://schemas.microsoft.com/office/drawing/2014/chart" uri="{C3380CC4-5D6E-409C-BE32-E72D297353CC}">
              <c16:uniqueId val="{00000001-18AA-45E5-9CE1-21BE39956874}"/>
            </c:ext>
          </c:extLst>
        </c:ser>
        <c:dLbls>
          <c:showLegendKey val="0"/>
          <c:showVal val="0"/>
          <c:showCatName val="0"/>
          <c:showSerName val="0"/>
          <c:showPercent val="0"/>
          <c:showBubbleSize val="0"/>
        </c:dLbls>
        <c:marker val="1"/>
        <c:smooth val="0"/>
        <c:axId val="119131136"/>
        <c:axId val="119133312"/>
      </c:lineChart>
      <c:dateAx>
        <c:axId val="119131136"/>
        <c:scaling>
          <c:orientation val="minMax"/>
        </c:scaling>
        <c:delete val="1"/>
        <c:axPos val="b"/>
        <c:numFmt formatCode="ge" sourceLinked="1"/>
        <c:majorTickMark val="none"/>
        <c:minorTickMark val="none"/>
        <c:tickLblPos val="none"/>
        <c:crossAx val="119133312"/>
        <c:crosses val="autoZero"/>
        <c:auto val="1"/>
        <c:lblOffset val="100"/>
        <c:baseTimeUnit val="years"/>
      </c:dateAx>
      <c:valAx>
        <c:axId val="1191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61.54</c:v>
                </c:pt>
                <c:pt idx="1">
                  <c:v>66.11</c:v>
                </c:pt>
                <c:pt idx="2">
                  <c:v>67.95</c:v>
                </c:pt>
                <c:pt idx="3">
                  <c:v>86.05</c:v>
                </c:pt>
                <c:pt idx="4">
                  <c:v>86.65</c:v>
                </c:pt>
              </c:numCache>
            </c:numRef>
          </c:val>
          <c:extLst>
            <c:ext xmlns:c16="http://schemas.microsoft.com/office/drawing/2014/chart" uri="{C3380CC4-5D6E-409C-BE32-E72D297353CC}">
              <c16:uniqueId val="{00000000-D15E-43FC-9DF0-D9C8DC7A22D5}"/>
            </c:ext>
          </c:extLst>
        </c:ser>
        <c:dLbls>
          <c:showLegendKey val="0"/>
          <c:showVal val="0"/>
          <c:showCatName val="0"/>
          <c:showSerName val="0"/>
          <c:showPercent val="0"/>
          <c:showBubbleSize val="0"/>
        </c:dLbls>
        <c:gapWidth val="150"/>
        <c:axId val="100243328"/>
        <c:axId val="100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E-43FC-9DF0-D9C8DC7A22D5}"/>
            </c:ext>
          </c:extLst>
        </c:ser>
        <c:dLbls>
          <c:showLegendKey val="0"/>
          <c:showVal val="0"/>
          <c:showCatName val="0"/>
          <c:showSerName val="0"/>
          <c:showPercent val="0"/>
          <c:showBubbleSize val="0"/>
        </c:dLbls>
        <c:marker val="1"/>
        <c:smooth val="0"/>
        <c:axId val="100243328"/>
        <c:axId val="100249600"/>
      </c:lineChart>
      <c:dateAx>
        <c:axId val="100243328"/>
        <c:scaling>
          <c:orientation val="minMax"/>
        </c:scaling>
        <c:delete val="1"/>
        <c:axPos val="b"/>
        <c:numFmt formatCode="ge" sourceLinked="1"/>
        <c:majorTickMark val="none"/>
        <c:minorTickMark val="none"/>
        <c:tickLblPos val="none"/>
        <c:crossAx val="100249600"/>
        <c:crosses val="autoZero"/>
        <c:auto val="1"/>
        <c:lblOffset val="100"/>
        <c:baseTimeUnit val="years"/>
      </c:dateAx>
      <c:valAx>
        <c:axId val="100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3B-4AA5-8CB3-85999B93EAEE}"/>
            </c:ext>
          </c:extLst>
        </c:ser>
        <c:dLbls>
          <c:showLegendKey val="0"/>
          <c:showVal val="0"/>
          <c:showCatName val="0"/>
          <c:showSerName val="0"/>
          <c:showPercent val="0"/>
          <c:showBubbleSize val="0"/>
        </c:dLbls>
        <c:gapWidth val="150"/>
        <c:axId val="100275712"/>
        <c:axId val="100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B-4AA5-8CB3-85999B93EAEE}"/>
            </c:ext>
          </c:extLst>
        </c:ser>
        <c:dLbls>
          <c:showLegendKey val="0"/>
          <c:showVal val="0"/>
          <c:showCatName val="0"/>
          <c:showSerName val="0"/>
          <c:showPercent val="0"/>
          <c:showBubbleSize val="0"/>
        </c:dLbls>
        <c:marker val="1"/>
        <c:smooth val="0"/>
        <c:axId val="100275712"/>
        <c:axId val="100277632"/>
      </c:lineChart>
      <c:dateAx>
        <c:axId val="100275712"/>
        <c:scaling>
          <c:orientation val="minMax"/>
        </c:scaling>
        <c:delete val="1"/>
        <c:axPos val="b"/>
        <c:numFmt formatCode="ge" sourceLinked="1"/>
        <c:majorTickMark val="none"/>
        <c:minorTickMark val="none"/>
        <c:tickLblPos val="none"/>
        <c:crossAx val="100277632"/>
        <c:crosses val="autoZero"/>
        <c:auto val="1"/>
        <c:lblOffset val="100"/>
        <c:baseTimeUnit val="years"/>
      </c:dateAx>
      <c:valAx>
        <c:axId val="100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5-4305-9474-5A299C88209F}"/>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5-4305-9474-5A299C88209F}"/>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5E-4E33-A307-89F8981B2AB1}"/>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E-4E33-A307-89F8981B2AB1}"/>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46-4401-A4FC-C0F178A60EF6}"/>
            </c:ext>
          </c:extLst>
        </c:ser>
        <c:dLbls>
          <c:showLegendKey val="0"/>
          <c:showVal val="0"/>
          <c:showCatName val="0"/>
          <c:showSerName val="0"/>
          <c:showPercent val="0"/>
          <c:showBubbleSize val="0"/>
        </c:dLbls>
        <c:gapWidth val="150"/>
        <c:axId val="118346496"/>
        <c:axId val="11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46-4401-A4FC-C0F178A60EF6}"/>
            </c:ext>
          </c:extLst>
        </c:ser>
        <c:dLbls>
          <c:showLegendKey val="0"/>
          <c:showVal val="0"/>
          <c:showCatName val="0"/>
          <c:showSerName val="0"/>
          <c:showPercent val="0"/>
          <c:showBubbleSize val="0"/>
        </c:dLbls>
        <c:marker val="1"/>
        <c:smooth val="0"/>
        <c:axId val="118346496"/>
        <c:axId val="118348416"/>
      </c:lineChart>
      <c:dateAx>
        <c:axId val="118346496"/>
        <c:scaling>
          <c:orientation val="minMax"/>
        </c:scaling>
        <c:delete val="1"/>
        <c:axPos val="b"/>
        <c:numFmt formatCode="ge" sourceLinked="1"/>
        <c:majorTickMark val="none"/>
        <c:minorTickMark val="none"/>
        <c:tickLblPos val="none"/>
        <c:crossAx val="118348416"/>
        <c:crosses val="autoZero"/>
        <c:auto val="1"/>
        <c:lblOffset val="100"/>
        <c:baseTimeUnit val="years"/>
      </c:dateAx>
      <c:valAx>
        <c:axId val="11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2498.36</c:v>
                </c:pt>
                <c:pt idx="1">
                  <c:v>2423.27</c:v>
                </c:pt>
                <c:pt idx="2">
                  <c:v>1279.49</c:v>
                </c:pt>
                <c:pt idx="3">
                  <c:v>622.89</c:v>
                </c:pt>
                <c:pt idx="4" formatCode="#,##0.00;&quot;△&quot;#,##0.00">
                  <c:v>0</c:v>
                </c:pt>
              </c:numCache>
            </c:numRef>
          </c:val>
          <c:extLst>
            <c:ext xmlns:c16="http://schemas.microsoft.com/office/drawing/2014/chart" uri="{C3380CC4-5D6E-409C-BE32-E72D297353CC}">
              <c16:uniqueId val="{00000000-814A-4601-9055-113F35DA9225}"/>
            </c:ext>
          </c:extLst>
        </c:ser>
        <c:dLbls>
          <c:showLegendKey val="0"/>
          <c:showVal val="0"/>
          <c:showCatName val="0"/>
          <c:showSerName val="0"/>
          <c:showPercent val="0"/>
          <c:showBubbleSize val="0"/>
        </c:dLbls>
        <c:gapWidth val="150"/>
        <c:axId val="118849920"/>
        <c:axId val="1188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extLst>
            <c:ext xmlns:c16="http://schemas.microsoft.com/office/drawing/2014/chart" uri="{C3380CC4-5D6E-409C-BE32-E72D297353CC}">
              <c16:uniqueId val="{00000001-814A-4601-9055-113F35DA9225}"/>
            </c:ext>
          </c:extLst>
        </c:ser>
        <c:dLbls>
          <c:showLegendKey val="0"/>
          <c:showVal val="0"/>
          <c:showCatName val="0"/>
          <c:showSerName val="0"/>
          <c:showPercent val="0"/>
          <c:showBubbleSize val="0"/>
        </c:dLbls>
        <c:marker val="1"/>
        <c:smooth val="0"/>
        <c:axId val="118849920"/>
        <c:axId val="118851840"/>
      </c:lineChart>
      <c:dateAx>
        <c:axId val="118849920"/>
        <c:scaling>
          <c:orientation val="minMax"/>
        </c:scaling>
        <c:delete val="1"/>
        <c:axPos val="b"/>
        <c:numFmt formatCode="ge" sourceLinked="1"/>
        <c:majorTickMark val="none"/>
        <c:minorTickMark val="none"/>
        <c:tickLblPos val="none"/>
        <c:crossAx val="118851840"/>
        <c:crosses val="autoZero"/>
        <c:auto val="1"/>
        <c:lblOffset val="100"/>
        <c:baseTimeUnit val="years"/>
      </c:dateAx>
      <c:valAx>
        <c:axId val="1188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26.67</c:v>
                </c:pt>
                <c:pt idx="1">
                  <c:v>33.11</c:v>
                </c:pt>
                <c:pt idx="2">
                  <c:v>33.270000000000003</c:v>
                </c:pt>
                <c:pt idx="3">
                  <c:v>48.82</c:v>
                </c:pt>
                <c:pt idx="4">
                  <c:v>53.26</c:v>
                </c:pt>
              </c:numCache>
            </c:numRef>
          </c:val>
          <c:extLst>
            <c:ext xmlns:c16="http://schemas.microsoft.com/office/drawing/2014/chart" uri="{C3380CC4-5D6E-409C-BE32-E72D297353CC}">
              <c16:uniqueId val="{00000000-CE39-4872-A49A-3595FAFD2471}"/>
            </c:ext>
          </c:extLst>
        </c:ser>
        <c:dLbls>
          <c:showLegendKey val="0"/>
          <c:showVal val="0"/>
          <c:showCatName val="0"/>
          <c:showSerName val="0"/>
          <c:showPercent val="0"/>
          <c:showBubbleSize val="0"/>
        </c:dLbls>
        <c:gapWidth val="150"/>
        <c:axId val="118902784"/>
        <c:axId val="1189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extLst>
            <c:ext xmlns:c16="http://schemas.microsoft.com/office/drawing/2014/chart" uri="{C3380CC4-5D6E-409C-BE32-E72D297353CC}">
              <c16:uniqueId val="{00000001-CE39-4872-A49A-3595FAFD2471}"/>
            </c:ext>
          </c:extLst>
        </c:ser>
        <c:dLbls>
          <c:showLegendKey val="0"/>
          <c:showVal val="0"/>
          <c:showCatName val="0"/>
          <c:showSerName val="0"/>
          <c:showPercent val="0"/>
          <c:showBubbleSize val="0"/>
        </c:dLbls>
        <c:marker val="1"/>
        <c:smooth val="0"/>
        <c:axId val="118902784"/>
        <c:axId val="118904704"/>
      </c:lineChart>
      <c:dateAx>
        <c:axId val="118902784"/>
        <c:scaling>
          <c:orientation val="minMax"/>
        </c:scaling>
        <c:delete val="1"/>
        <c:axPos val="b"/>
        <c:numFmt formatCode="ge" sourceLinked="1"/>
        <c:majorTickMark val="none"/>
        <c:minorTickMark val="none"/>
        <c:tickLblPos val="none"/>
        <c:crossAx val="118904704"/>
        <c:crosses val="autoZero"/>
        <c:auto val="1"/>
        <c:lblOffset val="100"/>
        <c:baseTimeUnit val="years"/>
      </c:dateAx>
      <c:valAx>
        <c:axId val="1189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491.46</c:v>
                </c:pt>
                <c:pt idx="1">
                  <c:v>398.95</c:v>
                </c:pt>
                <c:pt idx="2">
                  <c:v>413.08</c:v>
                </c:pt>
                <c:pt idx="3">
                  <c:v>282.3</c:v>
                </c:pt>
                <c:pt idx="4">
                  <c:v>258.79000000000002</c:v>
                </c:pt>
              </c:numCache>
            </c:numRef>
          </c:val>
          <c:extLst>
            <c:ext xmlns:c16="http://schemas.microsoft.com/office/drawing/2014/chart" uri="{C3380CC4-5D6E-409C-BE32-E72D297353CC}">
              <c16:uniqueId val="{00000000-BEF6-4F32-AA52-731C0BC801F5}"/>
            </c:ext>
          </c:extLst>
        </c:ser>
        <c:dLbls>
          <c:showLegendKey val="0"/>
          <c:showVal val="0"/>
          <c:showCatName val="0"/>
          <c:showSerName val="0"/>
          <c:showPercent val="0"/>
          <c:showBubbleSize val="0"/>
        </c:dLbls>
        <c:gapWidth val="150"/>
        <c:axId val="118919168"/>
        <c:axId val="118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extLst>
            <c:ext xmlns:c16="http://schemas.microsoft.com/office/drawing/2014/chart" uri="{C3380CC4-5D6E-409C-BE32-E72D297353CC}">
              <c16:uniqueId val="{00000001-BEF6-4F32-AA52-731C0BC801F5}"/>
            </c:ext>
          </c:extLst>
        </c:ser>
        <c:dLbls>
          <c:showLegendKey val="0"/>
          <c:showVal val="0"/>
          <c:showCatName val="0"/>
          <c:showSerName val="0"/>
          <c:showPercent val="0"/>
          <c:showBubbleSize val="0"/>
        </c:dLbls>
        <c:marker val="1"/>
        <c:smooth val="0"/>
        <c:axId val="118919168"/>
        <c:axId val="118921088"/>
      </c:lineChart>
      <c:dateAx>
        <c:axId val="118919168"/>
        <c:scaling>
          <c:orientation val="minMax"/>
        </c:scaling>
        <c:delete val="1"/>
        <c:axPos val="b"/>
        <c:numFmt formatCode="ge" sourceLinked="1"/>
        <c:majorTickMark val="none"/>
        <c:minorTickMark val="none"/>
        <c:tickLblPos val="none"/>
        <c:crossAx val="118921088"/>
        <c:crosses val="autoZero"/>
        <c:auto val="1"/>
        <c:lblOffset val="100"/>
        <c:baseTimeUnit val="years"/>
      </c:dateAx>
      <c:valAx>
        <c:axId val="118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44" zoomScale="75" zoomScaleNormal="75"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新潟県　阿賀野市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121</v>
      </c>
      <c r="AE8" s="73"/>
      <c r="AF8" s="73"/>
      <c r="AG8" s="73"/>
      <c r="AH8" s="73"/>
      <c r="AI8" s="73"/>
      <c r="AJ8" s="73"/>
      <c r="AK8" s="4"/>
      <c r="AL8" s="67">
        <f>データ!S6</f>
        <v>43691</v>
      </c>
      <c r="AM8" s="67"/>
      <c r="AN8" s="67"/>
      <c r="AO8" s="67"/>
      <c r="AP8" s="67"/>
      <c r="AQ8" s="67"/>
      <c r="AR8" s="67"/>
      <c r="AS8" s="67"/>
      <c r="AT8" s="66">
        <f>データ!T6</f>
        <v>192.74</v>
      </c>
      <c r="AU8" s="66"/>
      <c r="AV8" s="66"/>
      <c r="AW8" s="66"/>
      <c r="AX8" s="66"/>
      <c r="AY8" s="66"/>
      <c r="AZ8" s="66"/>
      <c r="BA8" s="66"/>
      <c r="BB8" s="66">
        <f>データ!U6</f>
        <v>226.68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12.92</v>
      </c>
      <c r="Q10" s="66"/>
      <c r="R10" s="66"/>
      <c r="S10" s="66"/>
      <c r="T10" s="66"/>
      <c r="U10" s="66"/>
      <c r="V10" s="66"/>
      <c r="W10" s="66">
        <f>データ!Q6</f>
        <v>90.11</v>
      </c>
      <c r="X10" s="66"/>
      <c r="Y10" s="66"/>
      <c r="Z10" s="66"/>
      <c r="AA10" s="66"/>
      <c r="AB10" s="66"/>
      <c r="AC10" s="66"/>
      <c r="AD10" s="67">
        <f>データ!R6</f>
        <v>2592</v>
      </c>
      <c r="AE10" s="67"/>
      <c r="AF10" s="67"/>
      <c r="AG10" s="67"/>
      <c r="AH10" s="67"/>
      <c r="AI10" s="67"/>
      <c r="AJ10" s="67"/>
      <c r="AK10" s="2"/>
      <c r="AL10" s="67">
        <f>データ!V6</f>
        <v>5617</v>
      </c>
      <c r="AM10" s="67"/>
      <c r="AN10" s="67"/>
      <c r="AO10" s="67"/>
      <c r="AP10" s="67"/>
      <c r="AQ10" s="67"/>
      <c r="AR10" s="67"/>
      <c r="AS10" s="67"/>
      <c r="AT10" s="66">
        <f>データ!W6</f>
        <v>2.6</v>
      </c>
      <c r="AU10" s="66"/>
      <c r="AV10" s="66"/>
      <c r="AW10" s="66"/>
      <c r="AX10" s="66"/>
      <c r="AY10" s="66"/>
      <c r="AZ10" s="66"/>
      <c r="BA10" s="66"/>
      <c r="BB10" s="66">
        <f>データ!X6</f>
        <v>2160.38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152234</v>
      </c>
      <c r="D6" s="33">
        <f t="shared" si="3"/>
        <v>47</v>
      </c>
      <c r="E6" s="33">
        <f t="shared" si="3"/>
        <v>17</v>
      </c>
      <c r="F6" s="33">
        <f t="shared" si="3"/>
        <v>5</v>
      </c>
      <c r="G6" s="33">
        <f t="shared" si="3"/>
        <v>0</v>
      </c>
      <c r="H6" s="33" t="str">
        <f t="shared" si="3"/>
        <v>新潟県　阿賀野市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12.92</v>
      </c>
      <c r="Q6" s="34">
        <f t="shared" si="3"/>
        <v>90.11</v>
      </c>
      <c r="R6" s="34">
        <f t="shared" si="3"/>
        <v>2592</v>
      </c>
      <c r="S6" s="34">
        <f t="shared" si="3"/>
        <v>43691</v>
      </c>
      <c r="T6" s="34">
        <f t="shared" si="3"/>
        <v>192.74</v>
      </c>
      <c r="U6" s="34">
        <f t="shared" si="3"/>
        <v>226.68</v>
      </c>
      <c r="V6" s="34">
        <f t="shared" si="3"/>
        <v>5617</v>
      </c>
      <c r="W6" s="34">
        <f t="shared" si="3"/>
        <v>2.6</v>
      </c>
      <c r="X6" s="34">
        <f t="shared" si="3"/>
        <v>2160.38</v>
      </c>
      <c r="Y6" s="35">
        <f>IF(Y7="",NA(),Y7)</f>
        <v>61.54</v>
      </c>
      <c r="Z6" s="35">
        <f t="shared" ref="Z6:AH6" si="4">IF(Z7="",NA(),Z7)</f>
        <v>66.11</v>
      </c>
      <c r="AA6" s="35">
        <f t="shared" si="4"/>
        <v>67.95</v>
      </c>
      <c r="AB6" s="35">
        <f t="shared" si="4"/>
        <v>86.05</v>
      </c>
      <c r="AC6" s="35">
        <f t="shared" si="4"/>
        <v>86.65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2498.36</v>
      </c>
      <c r="BG6" s="35">
        <f t="shared" ref="BG6:BO6" si="7">IF(BG7="",NA(),BG7)</f>
        <v>2423.27</v>
      </c>
      <c r="BH6" s="35">
        <f t="shared" si="7"/>
        <v>1279.49</v>
      </c>
      <c r="BI6" s="35">
        <f t="shared" si="7"/>
        <v>622.89</v>
      </c>
      <c r="BJ6" s="34">
        <f t="shared" si="7"/>
        <v>0</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26.67</v>
      </c>
      <c r="BR6" s="35">
        <f t="shared" ref="BR6:BZ6" si="8">IF(BR7="",NA(),BR7)</f>
        <v>33.11</v>
      </c>
      <c r="BS6" s="35">
        <f t="shared" si="8"/>
        <v>33.270000000000003</v>
      </c>
      <c r="BT6" s="35">
        <f t="shared" si="8"/>
        <v>48.82</v>
      </c>
      <c r="BU6" s="35">
        <f t="shared" si="8"/>
        <v>53.26</v>
      </c>
      <c r="BV6" s="35">
        <f t="shared" si="8"/>
        <v>68.73</v>
      </c>
      <c r="BW6" s="35">
        <f t="shared" si="8"/>
        <v>64.86</v>
      </c>
      <c r="BX6" s="35">
        <f t="shared" si="8"/>
        <v>62.3</v>
      </c>
      <c r="BY6" s="35">
        <f t="shared" si="8"/>
        <v>59.3</v>
      </c>
      <c r="BZ6" s="35">
        <f t="shared" si="8"/>
        <v>59.83</v>
      </c>
      <c r="CA6" s="34" t="str">
        <f>IF(CA7="","",IF(CA7="-","【-】","【"&amp;SUBSTITUTE(TEXT(CA7,"#,##0.00"),"-","△")&amp;"】"))</f>
        <v>【55.73】</v>
      </c>
      <c r="CB6" s="35">
        <f>IF(CB7="",NA(),CB7)</f>
        <v>491.46</v>
      </c>
      <c r="CC6" s="35">
        <f t="shared" ref="CC6:CK6" si="9">IF(CC7="",NA(),CC7)</f>
        <v>398.95</v>
      </c>
      <c r="CD6" s="35">
        <f t="shared" si="9"/>
        <v>413.08</v>
      </c>
      <c r="CE6" s="35">
        <f t="shared" si="9"/>
        <v>282.3</v>
      </c>
      <c r="CF6" s="35">
        <f t="shared" si="9"/>
        <v>258.79000000000002</v>
      </c>
      <c r="CG6" s="35">
        <f t="shared" si="9"/>
        <v>205.91</v>
      </c>
      <c r="CH6" s="35">
        <f t="shared" si="9"/>
        <v>214.41</v>
      </c>
      <c r="CI6" s="35">
        <f t="shared" si="9"/>
        <v>235.07</v>
      </c>
      <c r="CJ6" s="35">
        <f t="shared" si="9"/>
        <v>248.14</v>
      </c>
      <c r="CK6" s="35">
        <f t="shared" si="9"/>
        <v>246.66</v>
      </c>
      <c r="CL6" s="34" t="str">
        <f>IF(CL7="","",IF(CL7="-","【-】","【"&amp;SUBSTITUTE(TEXT(CL7,"#,##0.00"),"-","△")&amp;"】"))</f>
        <v>【276.78】</v>
      </c>
      <c r="CM6" s="35">
        <f>IF(CM7="",NA(),CM7)</f>
        <v>11.83</v>
      </c>
      <c r="CN6" s="35">
        <f t="shared" ref="CN6:CV6" si="10">IF(CN7="",NA(),CN7)</f>
        <v>12.26</v>
      </c>
      <c r="CO6" s="35">
        <f t="shared" si="10"/>
        <v>11.71</v>
      </c>
      <c r="CP6" s="35">
        <f t="shared" si="10"/>
        <v>11.52</v>
      </c>
      <c r="CQ6" s="35">
        <f t="shared" si="10"/>
        <v>11.34</v>
      </c>
      <c r="CR6" s="35">
        <f t="shared" si="10"/>
        <v>57.91</v>
      </c>
      <c r="CS6" s="35">
        <f t="shared" si="10"/>
        <v>60.63</v>
      </c>
      <c r="CT6" s="35">
        <f t="shared" si="10"/>
        <v>58.47</v>
      </c>
      <c r="CU6" s="35">
        <f t="shared" si="10"/>
        <v>57.3</v>
      </c>
      <c r="CV6" s="35">
        <f t="shared" si="10"/>
        <v>56</v>
      </c>
      <c r="CW6" s="34" t="str">
        <f>IF(CW7="","",IF(CW7="-","【-】","【"&amp;SUBSTITUTE(TEXT(CW7,"#,##0.00"),"-","△")&amp;"】"))</f>
        <v>【59.15】</v>
      </c>
      <c r="CX6" s="35">
        <f>IF(CX7="",NA(),CX7)</f>
        <v>67.17</v>
      </c>
      <c r="CY6" s="35">
        <f t="shared" ref="CY6:DG6" si="11">IF(CY7="",NA(),CY7)</f>
        <v>69.86</v>
      </c>
      <c r="CZ6" s="35">
        <f t="shared" si="11"/>
        <v>72.16</v>
      </c>
      <c r="DA6" s="35">
        <f t="shared" si="11"/>
        <v>73.91</v>
      </c>
      <c r="DB6" s="35">
        <f t="shared" si="11"/>
        <v>73.87</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x14ac:dyDescent="0.15">
      <c r="A7" s="28"/>
      <c r="B7" s="37">
        <v>2016</v>
      </c>
      <c r="C7" s="37">
        <v>152234</v>
      </c>
      <c r="D7" s="37">
        <v>47</v>
      </c>
      <c r="E7" s="37">
        <v>17</v>
      </c>
      <c r="F7" s="37">
        <v>5</v>
      </c>
      <c r="G7" s="37">
        <v>0</v>
      </c>
      <c r="H7" s="37" t="s">
        <v>109</v>
      </c>
      <c r="I7" s="37" t="s">
        <v>110</v>
      </c>
      <c r="J7" s="37" t="s">
        <v>111</v>
      </c>
      <c r="K7" s="37" t="s">
        <v>112</v>
      </c>
      <c r="L7" s="37" t="s">
        <v>113</v>
      </c>
      <c r="M7" s="37"/>
      <c r="N7" s="38" t="s">
        <v>114</v>
      </c>
      <c r="O7" s="38" t="s">
        <v>115</v>
      </c>
      <c r="P7" s="38">
        <v>12.92</v>
      </c>
      <c r="Q7" s="38">
        <v>90.11</v>
      </c>
      <c r="R7" s="38">
        <v>2592</v>
      </c>
      <c r="S7" s="38">
        <v>43691</v>
      </c>
      <c r="T7" s="38">
        <v>192.74</v>
      </c>
      <c r="U7" s="38">
        <v>226.68</v>
      </c>
      <c r="V7" s="38">
        <v>5617</v>
      </c>
      <c r="W7" s="38">
        <v>2.6</v>
      </c>
      <c r="X7" s="38">
        <v>2160.38</v>
      </c>
      <c r="Y7" s="38">
        <v>61.54</v>
      </c>
      <c r="Z7" s="38">
        <v>66.11</v>
      </c>
      <c r="AA7" s="38">
        <v>67.95</v>
      </c>
      <c r="AB7" s="38">
        <v>86.05</v>
      </c>
      <c r="AC7" s="38">
        <v>86.65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2498.36</v>
      </c>
      <c r="BG7" s="38">
        <v>2423.27</v>
      </c>
      <c r="BH7" s="38">
        <v>1279.49</v>
      </c>
      <c r="BI7" s="38">
        <v>622.89</v>
      </c>
      <c r="BJ7" s="38">
        <v>0</v>
      </c>
      <c r="BK7" s="38">
        <v>439.72</v>
      </c>
      <c r="BL7" s="38">
        <v>547.95000000000005</v>
      </c>
      <c r="BM7" s="38">
        <v>632.94000000000005</v>
      </c>
      <c r="BN7" s="38">
        <v>721.43</v>
      </c>
      <c r="BO7" s="38">
        <v>685.34</v>
      </c>
      <c r="BP7" s="38">
        <v>914.53</v>
      </c>
      <c r="BQ7" s="38">
        <v>26.67</v>
      </c>
      <c r="BR7" s="38">
        <v>33.11</v>
      </c>
      <c r="BS7" s="38">
        <v>33.270000000000003</v>
      </c>
      <c r="BT7" s="38">
        <v>48.82</v>
      </c>
      <c r="BU7" s="38">
        <v>53.26</v>
      </c>
      <c r="BV7" s="38">
        <v>68.73</v>
      </c>
      <c r="BW7" s="38">
        <v>64.86</v>
      </c>
      <c r="BX7" s="38">
        <v>62.3</v>
      </c>
      <c r="BY7" s="38">
        <v>59.3</v>
      </c>
      <c r="BZ7" s="38">
        <v>59.83</v>
      </c>
      <c r="CA7" s="38">
        <v>55.73</v>
      </c>
      <c r="CB7" s="38">
        <v>491.46</v>
      </c>
      <c r="CC7" s="38">
        <v>398.95</v>
      </c>
      <c r="CD7" s="38">
        <v>413.08</v>
      </c>
      <c r="CE7" s="38">
        <v>282.3</v>
      </c>
      <c r="CF7" s="38">
        <v>258.79000000000002</v>
      </c>
      <c r="CG7" s="38">
        <v>205.91</v>
      </c>
      <c r="CH7" s="38">
        <v>214.41</v>
      </c>
      <c r="CI7" s="38">
        <v>235.07</v>
      </c>
      <c r="CJ7" s="38">
        <v>248.14</v>
      </c>
      <c r="CK7" s="38">
        <v>246.66</v>
      </c>
      <c r="CL7" s="38">
        <v>276.77999999999997</v>
      </c>
      <c r="CM7" s="38">
        <v>11.83</v>
      </c>
      <c r="CN7" s="38">
        <v>12.26</v>
      </c>
      <c r="CO7" s="38">
        <v>11.71</v>
      </c>
      <c r="CP7" s="38">
        <v>11.52</v>
      </c>
      <c r="CQ7" s="38">
        <v>11.34</v>
      </c>
      <c r="CR7" s="38">
        <v>57.91</v>
      </c>
      <c r="CS7" s="38">
        <v>60.63</v>
      </c>
      <c r="CT7" s="38">
        <v>58.47</v>
      </c>
      <c r="CU7" s="38">
        <v>57.3</v>
      </c>
      <c r="CV7" s="38">
        <v>56</v>
      </c>
      <c r="CW7" s="38">
        <v>59.15</v>
      </c>
      <c r="CX7" s="38">
        <v>67.17</v>
      </c>
      <c r="CY7" s="38">
        <v>69.86</v>
      </c>
      <c r="CZ7" s="38">
        <v>72.16</v>
      </c>
      <c r="DA7" s="38">
        <v>73.91</v>
      </c>
      <c r="DB7" s="38">
        <v>73.87</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taka-kobayashi</cp:lastModifiedBy>
  <dcterms:created xsi:type="dcterms:W3CDTF">2017-12-25T02:27:55Z</dcterms:created>
  <dcterms:modified xsi:type="dcterms:W3CDTF">2018-01-30T04:25:51Z</dcterms:modified>
  <cp:category/>
</cp:coreProperties>
</file>