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kikakuzaisei\300_財政係\560_財政情報開示(財政状況資料集)\H28\5月公表\再分析依頼\報告\"/>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62913"/>
</workbook>
</file>

<file path=xl/calcChain.xml><?xml version="1.0" encoding="utf-8"?>
<calcChain xmlns="http://schemas.openxmlformats.org/spreadsheetml/2006/main">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CO36" i="9"/>
  <c r="AM36" i="9"/>
  <c r="C36" i="9"/>
  <c r="CO35" i="9"/>
  <c r="C35" i="9"/>
  <c r="CO34" i="9"/>
  <c r="U34" i="9"/>
  <c r="U35" i="9" s="1"/>
  <c r="U36" i="9" s="1"/>
  <c r="C34" i="9"/>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W34" i="9" l="1"/>
  <c r="BW35" i="9" s="1"/>
  <c r="BW36" i="9" s="1"/>
  <c r="BW37" i="9" s="1"/>
  <c r="BW38" i="9" s="1"/>
  <c r="BW39" i="9" s="1"/>
  <c r="BW40" i="9" s="1"/>
  <c r="BW41" i="9" s="1"/>
  <c r="BW42" i="9" s="1"/>
  <c r="BW43" i="9" s="1"/>
</calcChain>
</file>

<file path=xl/sharedStrings.xml><?xml version="1.0" encoding="utf-8"?>
<sst xmlns="http://schemas.openxmlformats.org/spreadsheetml/2006/main" count="1042" uniqueCount="567">
  <si>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</si>
  <si>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</si>
  <si>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</si>
  <si>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</si>
  <si>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</si>
  <si>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</si>
  <si>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</si>
  <si>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</si>
  <si>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</si>
  <si>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</si>
  <si>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</si>
  <si>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</si>
  <si>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</si>
  <si>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</si>
  <si>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</si>
  <si>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</si>
  <si>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</si>
  <si>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</si>
  <si>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</si>
  <si>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</si>
  <si>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</si>
  <si>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</si>
  <si>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</si>
  <si>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</si>
  <si>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</si>
  <si>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</si>
  <si>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</si>
  <si>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</si>
  <si>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</si>
  <si>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</si>
  <si>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</si>
  <si>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</si>
  <si>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</si>
  <si>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</si>
  <si>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</si>
  <si>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</si>
  <si>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</si>
  <si>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</si>
  <si>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</si>
  <si>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</si>
  <si>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</si>
  <si>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</si>
  <si>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</si>
  <si>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</si>
  <si>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</si>
  <si>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</si>
  <si>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</si>
  <si>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</si>
  <si>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</si>
  <si>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</si>
  <si>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</si>
  <si>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</si>
  <si>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</si>
  <si>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</si>
  <si>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</si>
  <si>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</si>
  <si>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</si>
  <si>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</si>
  <si>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</si>
  <si>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</si>
  <si>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</si>
  <si>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</si>
  <si>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</si>
  <si>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</si>
  <si>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</si>
  <si>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</si>
  <si>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</si>
  <si>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</si>
  <si>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</si>
  <si>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</si>
  <si>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</si>
  <si>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</si>
  <si>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</si>
  <si>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</si>
  <si>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</si>
  <si>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</si>
  <si>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</si>
  <si>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</si>
  <si>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</si>
  <si>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</si>
  <si>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</si>
  <si>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</si>
  <si>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</si>
  <si>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阿賀野市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</si>
  <si>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</si>
  <si>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</si>
  <si>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</si>
  <si>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</si>
  <si>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</si>
  <si>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</si>
  <si>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</si>
  <si>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</si>
  <si>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</si>
  <si>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</si>
  <si>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</si>
  <si>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</si>
  <si>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</si>
  <si>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</si>
  <si>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</si>
  <si>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</si>
  <si>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</si>
  <si>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</si>
  <si>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</si>
  <si>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</si>
  <si>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</si>
  <si>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</si>
  <si>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</si>
  <si>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</si>
  <si>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</si>
  <si>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</si>
  <si>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</si>
  <si>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</si>
  <si>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</si>
  <si>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</si>
  <si>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</si>
  <si>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</si>
  <si>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</si>
  <si>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</si>
  <si>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</si>
  <si>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</si>
  <si>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</si>
  <si>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</si>
  <si>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</si>
  <si>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</si>
  <si>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</si>
  <si>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</si>
  <si>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</si>
  <si>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</si>
  <si>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</si>
  <si>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</si>
  <si>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</si>
  <si>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</si>
  <si>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</si>
  <si>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</si>
  <si>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</si>
  <si>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</si>
  <si>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</si>
  <si>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</si>
  <si>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</si>
  <si>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</si>
  <si>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</si>
  <si>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</si>
  <si>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</si>
  <si>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</si>
  <si>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</si>
  <si>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</si>
  <si>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</si>
  <si>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</si>
  <si>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</si>
  <si>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</si>
  <si>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</si>
  <si>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</si>
  <si>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</si>
  <si>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</si>
  <si>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</si>
  <si>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</si>
  <si>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</si>
  <si>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</si>
  <si>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</si>
  <si>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</si>
  <si>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</si>
  <si>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</si>
  <si>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</si>
  <si>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</si>
  <si>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</si>
  <si>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</si>
  <si>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</si>
  <si>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</si>
  <si>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</si>
  <si>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</si>
  <si>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</si>
  <si>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</si>
  <si>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</si>
  <si>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</si>
  <si>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</si>
  <si>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</si>
  <si>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</si>
  <si>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</si>
  <si>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</si>
  <si>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</si>
  <si>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</si>
  <si>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</si>
  <si>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</si>
  <si>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</si>
  <si>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</si>
  <si>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</si>
  <si>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</si>
  <si>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</si>
  <si>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</si>
  <si>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</si>
  <si>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</si>
  <si>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</si>
  <si>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</si>
  <si>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</si>
  <si>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</si>
  <si>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新潟県阿賀野市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</si>
  <si>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</si>
  <si>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</si>
  <si>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</si>
  <si>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</si>
  <si>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</si>
  <si>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</si>
  <si>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</si>
  <si>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</si>
  <si>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</si>
  <si>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</si>
  <si>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</si>
  <si>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</si>
  <si>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</si>
  <si>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</si>
  <si>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</si>
  <si>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</si>
  <si>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</si>
  <si>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</si>
  <si>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</si>
  <si>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</si>
  <si>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</si>
  <si>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</si>
  <si>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</si>
  <si>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</si>
  <si>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</si>
  <si>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</si>
  <si>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</si>
  <si>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</si>
  <si>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</si>
  <si>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</si>
  <si>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</si>
  <si>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</si>
  <si>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</si>
  <si>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</si>
  <si>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</si>
  <si>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</si>
  <si>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</si>
  <si>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</si>
  <si>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</si>
  <si>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</si>
  <si>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</si>
  <si>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</si>
  <si>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</si>
  <si>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</si>
  <si>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</si>
  <si>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</si>
  <si>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</si>
  <si>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</si>
  <si>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</si>
  <si>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</si>
  <si>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</si>
  <si>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</si>
  <si>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</si>
  <si>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</si>
  <si>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</si>
  <si>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</si>
  <si>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</si>
  <si>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</si>
  <si>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</si>
  <si>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</si>
  <si>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</si>
  <si>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</si>
  <si>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</si>
  <si>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</si>
  <si>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</si>
  <si>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</si>
  <si>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</si>
  <si>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</si>
  <si>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</si>
  <si>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</si>
  <si>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</si>
  <si>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</si>
  <si>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</si>
  <si>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</si>
  <si>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</si>
  <si>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</si>
  <si>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</si>
  <si>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</si>
  <si>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</si>
  <si>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</si>
  <si>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</si>
  <si>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</si>
  <si>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</si>
  <si>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</si>
  <si>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</si>
  <si>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</si>
  <si>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</si>
  <si>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</si>
  <si>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</si>
  <si>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</si>
  <si>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</si>
  <si>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</si>
  <si>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</si>
  <si>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</si>
  <si>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</si>
  <si>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</si>
  <si>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</si>
  <si>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</si>
  <si>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</si>
  <si>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</si>
  <si>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</si>
  <si>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</si>
  <si>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</si>
  <si>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</si>
  <si>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</si>
  <si>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</si>
  <si>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</si>
  <si>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</si>
  <si>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</si>
  <si>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</si>
  <si>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</si>
  <si>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</si>
  <si>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</si>
  <si>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</si>
  <si>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</si>
  <si>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</si>
  <si>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</si>
  <si>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</si>
  <si>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</si>
  <si>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</si>
  <si>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宅地造成</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</si>
  <si>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</si>
  <si>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</si>
  <si>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</si>
  <si>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</si>
  <si>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</si>
  <si>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</si>
  <si>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</si>
  <si>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</si>
  <si>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</si>
  <si>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</si>
  <si>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</si>
  <si>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</si>
  <si>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</si>
  <si>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</si>
  <si>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</si>
  <si>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</si>
  <si>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</si>
  <si>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</si>
  <si>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</si>
  <si>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</si>
  <si>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</si>
  <si>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</si>
  <si>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</si>
  <si>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</si>
  <si>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</si>
  <si>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</si>
  <si>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</si>
  <si>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新潟県阿賀野市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</si>
  <si>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</si>
  <si>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</si>
  <si>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</si>
  <si>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</si>
  <si>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</si>
  <si>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</si>
  <si>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</si>
  <si>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</si>
  <si>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</si>
  <si>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</si>
  <si>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</si>
  <si>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</si>
  <si>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</si>
  <si>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</si>
  <si>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</si>
  <si>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</si>
  <si>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</si>
  <si>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</si>
  <si>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</si>
  <si>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</si>
  <si>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</si>
  <si>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</si>
  <si>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</si>
  <si>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</si>
  <si>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</si>
  <si>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</si>
  <si>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</si>
  <si>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</si>
  <si>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</si>
  <si>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</si>
  <si>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</si>
  <si>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</si>
  <si>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</si>
  <si>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</si>
  <si>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</si>
  <si>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</si>
  <si>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</si>
  <si>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</si>
  <si>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</si>
  <si>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</si>
  <si>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</si>
  <si>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集落排水事業特別会計</t>
    <phoneticPr fontId="5"/>
  </si>
  <si>
    <t>少年自然の家特別会計</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</si>
  <si>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</si>
  <si>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</si>
  <si>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</si>
  <si>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</si>
  <si>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</si>
  <si>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</si>
  <si>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</si>
  <si>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</si>
  <si>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</si>
  <si>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</si>
  <si>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</si>
  <si>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</si>
  <si>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</si>
  <si>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</si>
  <si>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</si>
  <si>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</si>
  <si>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</si>
  <si>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</si>
  <si>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</si>
  <si>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</si>
  <si>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</si>
  <si>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</si>
  <si>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</si>
  <si>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</si>
  <si>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</si>
  <si>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</si>
  <si>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</si>
  <si>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</si>
  <si>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</si>
  <si>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</si>
  <si>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</si>
  <si>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</si>
  <si>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</si>
  <si>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</si>
  <si>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</si>
  <si>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</si>
  <si>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</si>
  <si>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</si>
  <si>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</si>
  <si>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</si>
  <si>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</si>
  <si>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</si>
  <si>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</si>
  <si>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</si>
  <si>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</si>
  <si>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</si>
  <si>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</si>
  <si>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</si>
  <si>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</si>
  <si>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</si>
  <si>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</si>
  <si>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</si>
  <si>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</si>
  <si>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</si>
  <si>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</si>
  <si>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</si>
  <si>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</si>
  <si>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</si>
  <si>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</si>
  <si>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</si>
  <si>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</si>
  <si>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</si>
  <si>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</si>
  <si>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</si>
  <si>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</si>
  <si>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</si>
  <si>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</si>
  <si>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</si>
  <si>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</si>
  <si>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</si>
  <si>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</si>
  <si>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</si>
  <si>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</si>
  <si>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</si>
  <si>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</si>
  <si>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</si>
  <si>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</si>
  <si>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</si>
  <si>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</si>
  <si>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</si>
  <si>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</si>
  <si>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</si>
  <si>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</si>
  <si>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</si>
  <si>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</si>
  <si>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</si>
  <si>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</si>
  <si>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</si>
  <si>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</si>
  <si>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</si>
  <si>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</si>
  <si>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</si>
  <si>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</si>
  <si>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</si>
  <si>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</si>
  <si>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</si>
  <si>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</si>
  <si>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</si>
  <si>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</si>
  <si>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</si>
  <si>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</si>
  <si>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</si>
  <si>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</si>
  <si>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</si>
  <si>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</si>
  <si>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</si>
  <si>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</si>
  <si>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</si>
  <si>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</si>
  <si>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</si>
  <si>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</si>
  <si>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</si>
  <si>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</si>
  <si>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</si>
  <si>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</si>
  <si>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</si>
  <si>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</si>
  <si>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</si>
  <si>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</si>
  <si>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</si>
  <si>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</si>
  <si>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</si>
  <si>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</si>
  <si>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</si>
  <si>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</si>
  <si>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</si>
  <si>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</si>
  <si>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</si>
  <si>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</si>
  <si>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</si>
  <si>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</si>
  <si>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</si>
  <si>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</si>
  <si>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</si>
  <si>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</si>
  <si>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</si>
  <si>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3.97</t>
  </si>
  <si>
    <t>▲ 3.60</t>
  </si>
  <si>
    <t>水道事業会計</t>
  </si>
  <si>
    <t>一般会計</t>
  </si>
  <si>
    <t>工業団地造成事業特別会計</t>
  </si>
  <si>
    <t>病院事業会計</t>
  </si>
  <si>
    <t>介護保険特別会計</t>
  </si>
  <si>
    <t>国民健康保険特別会計</t>
  </si>
  <si>
    <t>▲ 1.74</t>
  </si>
  <si>
    <t>▲ 0.04</t>
  </si>
  <si>
    <t>公共下水道事業特別会計</t>
  </si>
  <si>
    <t>後期高齢者医療特別会計</t>
  </si>
  <si>
    <t>その他会計（赤字）</t>
  </si>
  <si>
    <t>その他会計（黒字）</t>
  </si>
  <si>
    <t>-</t>
    <phoneticPr fontId="2"/>
  </si>
  <si>
    <t>-</t>
    <phoneticPr fontId="2"/>
  </si>
  <si>
    <t>阿賀北広域組合</t>
    <rPh sb="0" eb="2">
      <t>アガ</t>
    </rPh>
    <rPh sb="2" eb="3">
      <t>キタ</t>
    </rPh>
    <rPh sb="3" eb="5">
      <t>コウイキ</t>
    </rPh>
    <rPh sb="5" eb="7">
      <t>クミアイ</t>
    </rPh>
    <phoneticPr fontId="2"/>
  </si>
  <si>
    <t>五泉地域衛生施設組合</t>
    <rPh sb="0" eb="2">
      <t>ゴセン</t>
    </rPh>
    <rPh sb="2" eb="4">
      <t>チイキ</t>
    </rPh>
    <rPh sb="4" eb="6">
      <t>エイセイ</t>
    </rPh>
    <rPh sb="6" eb="8">
      <t>シセツ</t>
    </rPh>
    <rPh sb="8" eb="10">
      <t>クミアイ</t>
    </rPh>
    <phoneticPr fontId="2"/>
  </si>
  <si>
    <t>新発田地域老人福祉保健事務組合（一般会計）</t>
    <rPh sb="0" eb="3">
      <t>シバタ</t>
    </rPh>
    <rPh sb="3" eb="5">
      <t>チイキ</t>
    </rPh>
    <rPh sb="5" eb="7">
      <t>ロウジン</t>
    </rPh>
    <rPh sb="7" eb="9">
      <t>フクシ</t>
    </rPh>
    <rPh sb="9" eb="11">
      <t>ホケン</t>
    </rPh>
    <rPh sb="11" eb="13">
      <t>ジム</t>
    </rPh>
    <rPh sb="13" eb="15">
      <t>クミアイ</t>
    </rPh>
    <rPh sb="16" eb="18">
      <t>イッパン</t>
    </rPh>
    <rPh sb="18" eb="20">
      <t>カイケイ</t>
    </rPh>
    <phoneticPr fontId="2"/>
  </si>
  <si>
    <t>　　〃　　（保健施設特別会計）</t>
    <rPh sb="6" eb="8">
      <t>ホケン</t>
    </rPh>
    <rPh sb="8" eb="10">
      <t>シセツ</t>
    </rPh>
    <rPh sb="10" eb="12">
      <t>トクベツ</t>
    </rPh>
    <rPh sb="12" eb="14">
      <t>カイケイ</t>
    </rPh>
    <phoneticPr fontId="2"/>
  </si>
  <si>
    <t>下越障害者福祉事務組合</t>
    <rPh sb="0" eb="1">
      <t>シタ</t>
    </rPh>
    <rPh sb="1" eb="2">
      <t>エツ</t>
    </rPh>
    <rPh sb="2" eb="5">
      <t>ショウガイシャ</t>
    </rPh>
    <rPh sb="5" eb="7">
      <t>フクシ</t>
    </rPh>
    <rPh sb="7" eb="9">
      <t>ジム</t>
    </rPh>
    <rPh sb="9" eb="11">
      <t>クミアイ</t>
    </rPh>
    <phoneticPr fontId="2"/>
  </si>
  <si>
    <t>新潟県市町村総合事務組合（一般会計）</t>
    <rPh sb="0" eb="3">
      <t>ニイガタケン</t>
    </rPh>
    <rPh sb="3" eb="6">
      <t>シチョウソン</t>
    </rPh>
    <rPh sb="6" eb="8">
      <t>ソウゴウ</t>
    </rPh>
    <rPh sb="8" eb="10">
      <t>ジム</t>
    </rPh>
    <rPh sb="10" eb="12">
      <t>クミアイ</t>
    </rPh>
    <rPh sb="13" eb="15">
      <t>イッパン</t>
    </rPh>
    <rPh sb="15" eb="17">
      <t>カイケイ</t>
    </rPh>
    <phoneticPr fontId="2"/>
  </si>
  <si>
    <t>　〃　（職員退職手当支給事業特別会計）</t>
    <rPh sb="4" eb="6">
      <t>ショクイン</t>
    </rPh>
    <rPh sb="6" eb="8">
      <t>タイショク</t>
    </rPh>
    <rPh sb="8" eb="10">
      <t>テアテ</t>
    </rPh>
    <rPh sb="10" eb="12">
      <t>シキュウ</t>
    </rPh>
    <rPh sb="12" eb="14">
      <t>ジギョウ</t>
    </rPh>
    <rPh sb="14" eb="16">
      <t>トクベツ</t>
    </rPh>
    <rPh sb="16" eb="18">
      <t>カイケイ</t>
    </rPh>
    <phoneticPr fontId="2"/>
  </si>
  <si>
    <t>　〃　（消防団員等公務災害補償事業特別会計）</t>
    <rPh sb="4" eb="7">
      <t>ショウボウダン</t>
    </rPh>
    <rPh sb="7" eb="9">
      <t>イントウ</t>
    </rPh>
    <rPh sb="9" eb="11">
      <t>コウム</t>
    </rPh>
    <rPh sb="11" eb="13">
      <t>サイガイ</t>
    </rPh>
    <rPh sb="13" eb="15">
      <t>ホショウ</t>
    </rPh>
    <rPh sb="15" eb="17">
      <t>ジギョウ</t>
    </rPh>
    <rPh sb="17" eb="19">
      <t>トクベツ</t>
    </rPh>
    <rPh sb="19" eb="21">
      <t>カイケイ</t>
    </rPh>
    <phoneticPr fontId="2"/>
  </si>
  <si>
    <t>　〃　（消防賞じゅつ金支給事業特別会計）</t>
    <rPh sb="4" eb="6">
      <t>ショウボウ</t>
    </rPh>
    <rPh sb="6" eb="7">
      <t>ショウ</t>
    </rPh>
    <rPh sb="10" eb="11">
      <t>キン</t>
    </rPh>
    <rPh sb="11" eb="13">
      <t>シキュウ</t>
    </rPh>
    <rPh sb="13" eb="15">
      <t>ジギョウ</t>
    </rPh>
    <rPh sb="15" eb="17">
      <t>トクベツ</t>
    </rPh>
    <rPh sb="17" eb="19">
      <t>カイケイ</t>
    </rPh>
    <phoneticPr fontId="2"/>
  </si>
  <si>
    <t>　〃　（非常勤職員公務災害補償等特別会計）</t>
    <rPh sb="4" eb="7">
      <t>ヒジョウキン</t>
    </rPh>
    <rPh sb="7" eb="9">
      <t>ショクイン</t>
    </rPh>
    <rPh sb="9" eb="11">
      <t>コウム</t>
    </rPh>
    <rPh sb="11" eb="13">
      <t>サイガイ</t>
    </rPh>
    <rPh sb="13" eb="16">
      <t>ホショウトウ</t>
    </rPh>
    <rPh sb="16" eb="18">
      <t>トクベツ</t>
    </rPh>
    <rPh sb="18" eb="20">
      <t>カイケイ</t>
    </rPh>
    <phoneticPr fontId="2"/>
  </si>
  <si>
    <t>　〃　（交通災害共済事業特別会計）</t>
    <rPh sb="4" eb="6">
      <t>コウツウ</t>
    </rPh>
    <rPh sb="6" eb="8">
      <t>サイガイ</t>
    </rPh>
    <rPh sb="8" eb="10">
      <t>キョウサイ</t>
    </rPh>
    <rPh sb="10" eb="12">
      <t>ジギョウ</t>
    </rPh>
    <rPh sb="12" eb="14">
      <t>トクベツ</t>
    </rPh>
    <rPh sb="14" eb="16">
      <t>カイケイ</t>
    </rPh>
    <phoneticPr fontId="2"/>
  </si>
  <si>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2"/>
  </si>
  <si>
    <t>　〃　（後期高齢者医療特別会計）</t>
    <rPh sb="4" eb="6">
      <t>コウキ</t>
    </rPh>
    <rPh sb="6" eb="9">
      <t>コウレイシャ</t>
    </rPh>
    <rPh sb="9" eb="11">
      <t>イリョウ</t>
    </rPh>
    <rPh sb="11" eb="13">
      <t>トクベツ</t>
    </rPh>
    <rPh sb="13" eb="15">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</si>
  <si>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</si>
  <si>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</si>
  <si>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</si>
  <si>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</si>
  <si>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</si>
  <si>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</si>
  <si>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</si>
  <si>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</si>
  <si>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</si>
  <si>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</si>
  <si>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</si>
  <si>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</si>
  <si>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将来負担比率と実質公債費比率はいずれも類似団体を大きく上回る状況です。
実質公債費比率は平成19年度に策定した公債費負担適正化計画（平成25年度まで）により一定の抑制が行われてきましたが、近年実施した学校施設耐震化事業への起債や新病院建設に係る公営企業債の借入の影響により残高は増加傾向にあることから、将来負担比率は上昇しています。また、平成30年度以降には当該起債に係る元金償還の据置が終了することから実質公債費比率も上昇が想定されます。
このため、今後の大規模建設事業へは積み増しした特定目的基金の有効活用や、交付税算入率の高い起債の借入を選定するなど可能な限り比率の抑制を図ります。</t>
    <phoneticPr fontId="5"/>
  </si>
  <si>
    <t>類似団体と比較し、有形固定資産減価償却率は平均値を若干下回っているものの将来負担比率が大きく上回っている。市町村合併に伴う新市建設計画に基づき、資産形成・老朽化対策のために必要な投資を合併特例債の発行などにより行ってきたことによるもの。今後は計画的な老朽化対策を進め財政負担の平準化を図るとともに、最適な施設のあり方を検討し費用の削減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</si>
</sst>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1"/>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70489</c:v>
                </c:pt>
                <c:pt idx="1">
                  <c:v>84389</c:v>
                </c:pt>
                <c:pt idx="2">
                  <c:v>83623</c:v>
                </c:pt>
                <c:pt idx="3">
                  <c:v>87974</c:v>
                </c:pt>
                <c:pt idx="4">
                  <c:v>78864</c:v>
                </c:pt>
              </c:numCache>
            </c:numRef>
          </c:val>
          <c:smooth val="0"/>
          <c:extLst>
            <c:ext xmlns:c16="http://schemas.microsoft.com/office/drawing/2014/chart" uri="{C3380CC4-5D6E-409C-BE32-E72D297353CC}">
              <c16:uniqueId val="{00000000-E23A-4A08-B821-BDCCC279EE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79159</c:v>
                </c:pt>
                <c:pt idx="1">
                  <c:v>134647</c:v>
                </c:pt>
                <c:pt idx="2">
                  <c:v>68587</c:v>
                </c:pt>
                <c:pt idx="3">
                  <c:v>51405</c:v>
                </c:pt>
                <c:pt idx="4">
                  <c:v>52402</c:v>
                </c:pt>
              </c:numCache>
            </c:numRef>
          </c:val>
          <c:smooth val="0"/>
          <c:extLst>
            <c:ext xmlns:c16="http://schemas.microsoft.com/office/drawing/2014/chart" uri="{C3380CC4-5D6E-409C-BE32-E72D297353CC}">
              <c16:uniqueId val="{00000001-E23A-4A08-B821-BDCCC279EE0F}"/>
            </c:ext>
          </c:extLst>
        </c:ser>
        <c:dLbls>
          <c:showLegendKey val="0"/>
          <c:showVal val="0"/>
          <c:showCatName val="0"/>
          <c:showSerName val="0"/>
          <c:showPercent val="0"/>
          <c:showBubbleSize val="0"/>
        </c:dLbls>
        <c:marker val="1"/>
        <c:smooth val="0"/>
        <c:axId val="107540480"/>
        <c:axId val="115802496"/>
      </c:lineChart>
      <c:catAx>
        <c:axId val="107540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802496"/>
        <c:crosses val="autoZero"/>
        <c:auto val="1"/>
        <c:lblAlgn val="ctr"/>
        <c:lblOffset val="100"/>
        <c:tickLblSkip val="1"/>
        <c:tickMarkSkip val="1"/>
        <c:noMultiLvlLbl val="0"/>
      </c:catAx>
      <c:valAx>
        <c:axId val="11580249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5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540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87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4.96</c:v>
                </c:pt>
                <c:pt idx="1">
                  <c:v>4.21</c:v>
                </c:pt>
                <c:pt idx="2">
                  <c:v>5.25</c:v>
                </c:pt>
                <c:pt idx="3">
                  <c:v>7.08</c:v>
                </c:pt>
                <c:pt idx="4">
                  <c:v>4.1900000000000004</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11.09</c:v>
                </c:pt>
                <c:pt idx="1">
                  <c:v>18.66</c:v>
                </c:pt>
                <c:pt idx="2">
                  <c:v>13.48</c:v>
                </c:pt>
                <c:pt idx="3">
                  <c:v>15.13</c:v>
                </c:pt>
                <c:pt idx="4">
                  <c:v>15.08</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7772416"/>
        <c:axId val="140482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2.2200000000000002</c:v>
                </c:pt>
                <c:pt idx="1">
                  <c:v>7</c:v>
                </c:pt>
                <c:pt idx="2">
                  <c:v>-3.97</c:v>
                </c:pt>
                <c:pt idx="3">
                  <c:v>3.28</c:v>
                </c:pt>
                <c:pt idx="4">
                  <c:v>-3.6</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7772416"/>
        <c:axId val="140482048"/>
      </c:lineChart>
      <c:catAx>
        <c:axId val="137772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0482048"/>
        <c:crosses val="autoZero"/>
        <c:auto val="1"/>
        <c:lblAlgn val="ctr"/>
        <c:lblOffset val="100"/>
        <c:tickLblSkip val="1"/>
        <c:tickMarkSkip val="1"/>
        <c:noMultiLvlLbl val="0"/>
      </c:catAx>
      <c:valAx>
        <c:axId val="140482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772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0.05</c:v>
                </c:pt>
                <c:pt idx="2">
                  <c:v>#N/A</c:v>
                </c:pt>
                <c:pt idx="3">
                  <c:v>0.08</c:v>
                </c:pt>
                <c:pt idx="4">
                  <c:v>#N/A</c:v>
                </c:pt>
                <c:pt idx="5">
                  <c:v>7.0000000000000007E-2</c:v>
                </c:pt>
                <c:pt idx="6">
                  <c:v>#N/A</c:v>
                </c:pt>
                <c:pt idx="7">
                  <c:v>0.06</c:v>
                </c:pt>
                <c:pt idx="8">
                  <c:v>#N/A</c:v>
                </c:pt>
                <c:pt idx="9">
                  <c:v>7.0000000000000007E-2</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0.05</c:v>
                </c:pt>
                <c:pt idx="2">
                  <c:v>#N/A</c:v>
                </c:pt>
                <c:pt idx="3">
                  <c:v>0.05</c:v>
                </c:pt>
                <c:pt idx="4">
                  <c:v>#N/A</c:v>
                </c:pt>
                <c:pt idx="5">
                  <c:v>0.05</c:v>
                </c:pt>
                <c:pt idx="6">
                  <c:v>#N/A</c:v>
                </c:pt>
                <c:pt idx="7">
                  <c:v>0.05</c:v>
                </c:pt>
                <c:pt idx="8">
                  <c:v>#N/A</c:v>
                </c:pt>
                <c:pt idx="9">
                  <c:v>0.05</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0.32</c:v>
                </c:pt>
                <c:pt idx="2">
                  <c:v>#N/A</c:v>
                </c:pt>
                <c:pt idx="3">
                  <c:v>0.28000000000000003</c:v>
                </c:pt>
                <c:pt idx="4">
                  <c:v>#N/A</c:v>
                </c:pt>
                <c:pt idx="5">
                  <c:v>0.2</c:v>
                </c:pt>
                <c:pt idx="6">
                  <c:v>#N/A</c:v>
                </c:pt>
                <c:pt idx="7">
                  <c:v>0.35</c:v>
                </c:pt>
                <c:pt idx="8">
                  <c:v>#N/A</c:v>
                </c:pt>
                <c:pt idx="9">
                  <c:v>0.27</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1.74</c:v>
                </c:pt>
                <c:pt idx="1">
                  <c:v>#N/A</c:v>
                </c:pt>
                <c:pt idx="2">
                  <c:v>0.04</c:v>
                </c:pt>
                <c:pt idx="3">
                  <c:v>#N/A</c:v>
                </c:pt>
                <c:pt idx="4">
                  <c:v>#N/A</c:v>
                </c:pt>
                <c:pt idx="5">
                  <c:v>0.18</c:v>
                </c:pt>
                <c:pt idx="6">
                  <c:v>#N/A</c:v>
                </c:pt>
                <c:pt idx="7">
                  <c:v>0.42</c:v>
                </c:pt>
                <c:pt idx="8">
                  <c:v>#N/A</c:v>
                </c:pt>
                <c:pt idx="9">
                  <c:v>0.7</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0.39</c:v>
                </c:pt>
                <c:pt idx="2">
                  <c:v>#N/A</c:v>
                </c:pt>
                <c:pt idx="3">
                  <c:v>0.27</c:v>
                </c:pt>
                <c:pt idx="4">
                  <c:v>#N/A</c:v>
                </c:pt>
                <c:pt idx="5">
                  <c:v>0.33</c:v>
                </c:pt>
                <c:pt idx="6">
                  <c:v>#N/A</c:v>
                </c:pt>
                <c:pt idx="7">
                  <c:v>0.76</c:v>
                </c:pt>
                <c:pt idx="8">
                  <c:v>#N/A</c:v>
                </c:pt>
                <c:pt idx="9">
                  <c:v>1.52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1.34</c:v>
                </c:pt>
                <c:pt idx="2">
                  <c:v>#N/A</c:v>
                </c:pt>
                <c:pt idx="3">
                  <c:v>1.52</c:v>
                </c:pt>
                <c:pt idx="4">
                  <c:v>#N/A</c:v>
                </c:pt>
                <c:pt idx="5">
                  <c:v>2.65</c:v>
                </c:pt>
                <c:pt idx="6">
                  <c:v>#N/A</c:v>
                </c:pt>
                <c:pt idx="7">
                  <c:v>4.24</c:v>
                </c:pt>
                <c:pt idx="8">
                  <c:v>#N/A</c:v>
                </c:pt>
                <c:pt idx="9">
                  <c:v>2.2000000000000002</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工業団地造成事業特別会計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1.43</c:v>
                </c:pt>
                <c:pt idx="2">
                  <c:v>#N/A</c:v>
                </c:pt>
                <c:pt idx="3">
                  <c:v>1.73</c:v>
                </c:pt>
                <c:pt idx="4">
                  <c:v>#N/A</c:v>
                </c:pt>
                <c:pt idx="5">
                  <c:v>1.98</c:v>
                </c:pt>
                <c:pt idx="6">
                  <c:v>#N/A</c:v>
                </c:pt>
                <c:pt idx="7">
                  <c:v>2.29</c:v>
                </c:pt>
                <c:pt idx="8">
                  <c:v>#N/A</c:v>
                </c:pt>
                <c:pt idx="9">
                  <c:v>2.5299999999999998</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4.95</c:v>
                </c:pt>
                <c:pt idx="2">
                  <c:v>#N/A</c:v>
                </c:pt>
                <c:pt idx="3">
                  <c:v>4.21</c:v>
                </c:pt>
                <c:pt idx="4">
                  <c:v>#N/A</c:v>
                </c:pt>
                <c:pt idx="5">
                  <c:v>5.23</c:v>
                </c:pt>
                <c:pt idx="6">
                  <c:v>#N/A</c:v>
                </c:pt>
                <c:pt idx="7">
                  <c:v>7.08</c:v>
                </c:pt>
                <c:pt idx="8">
                  <c:v>#N/A</c:v>
                </c:pt>
                <c:pt idx="9">
                  <c:v>4.1900000000000004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4.4400000000000004</c:v>
                </c:pt>
                <c:pt idx="2">
                  <c:v>#N/A</c:v>
                </c:pt>
                <c:pt idx="3">
                  <c:v>4.8</c:v>
                </c:pt>
                <c:pt idx="4">
                  <c:v>#N/A</c:v>
                </c:pt>
                <c:pt idx="5">
                  <c:v>5.29</c:v>
                </c:pt>
                <c:pt idx="6">
                  <c:v>#N/A</c:v>
                </c:pt>
                <c:pt idx="7">
                  <c:v>5.89</c:v>
                </c:pt>
                <c:pt idx="8">
                  <c:v>#N/A</c:v>
                </c:pt>
                <c:pt idx="9">
                  <c:v>6.26</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1450624"/>
        <c:axId val="141644928"/>
      </c:barChart>
      <c:catAx>
        <c:axId val="141450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644928"/>
        <c:crosses val="autoZero"/>
        <c:auto val="1"/>
        <c:lblAlgn val="ctr"/>
        <c:lblOffset val="100"/>
        <c:tickLblSkip val="1"/>
        <c:tickMarkSkip val="1"/>
        <c:noMultiLvlLbl val="0"/>
      </c:catAx>
      <c:valAx>
        <c:axId val="141644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450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25E-2"/>
          <c:y val="8.7976539589442848E-2"/>
          <c:w val="0.90356317136844133"/>
          <c:h val="0.639296187683285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2339</c:v>
                </c:pt>
                <c:pt idx="5">
                  <c:v>2434</c:v>
                </c:pt>
                <c:pt idx="8">
                  <c:v>2660</c:v>
                </c:pt>
                <c:pt idx="11">
                  <c:v>2538</c:v>
                </c:pt>
                <c:pt idx="14">
                  <c:v>2457</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2</c:v>
                </c:pt>
                <c:pt idx="3">
                  <c:v>1</c:v>
                </c:pt>
                <c:pt idx="6">
                  <c:v>1</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108</c:v>
                </c:pt>
                <c:pt idx="3">
                  <c:v>115</c:v>
                </c:pt>
                <c:pt idx="6">
                  <c:v>75</c:v>
                </c:pt>
                <c:pt idx="9">
                  <c:v>63</c:v>
                </c:pt>
                <c:pt idx="12">
                  <c:v>62</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102</c:v>
                </c:pt>
                <c:pt idx="3">
                  <c:v>109</c:v>
                </c:pt>
                <c:pt idx="6">
                  <c:v>100</c:v>
                </c:pt>
                <c:pt idx="9">
                  <c:v>98</c:v>
                </c:pt>
                <c:pt idx="12">
                  <c:v>79</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884</c:v>
                </c:pt>
                <c:pt idx="3">
                  <c:v>980</c:v>
                </c:pt>
                <c:pt idx="6">
                  <c:v>1062</c:v>
                </c:pt>
                <c:pt idx="9">
                  <c:v>1085</c:v>
                </c:pt>
                <c:pt idx="12">
                  <c:v>1104</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2962</c:v>
                </c:pt>
                <c:pt idx="3">
                  <c:v>2931</c:v>
                </c:pt>
                <c:pt idx="6">
                  <c:v>2887</c:v>
                </c:pt>
                <c:pt idx="9">
                  <c:v>2817</c:v>
                </c:pt>
                <c:pt idx="12">
                  <c:v>2623</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42672256"/>
        <c:axId val="142673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1719</c:v>
                </c:pt>
                <c:pt idx="2">
                  <c:v>#N/A</c:v>
                </c:pt>
                <c:pt idx="3">
                  <c:v>#N/A</c:v>
                </c:pt>
                <c:pt idx="4">
                  <c:v>1702</c:v>
                </c:pt>
                <c:pt idx="5">
                  <c:v>#N/A</c:v>
                </c:pt>
                <c:pt idx="6">
                  <c:v>#N/A</c:v>
                </c:pt>
                <c:pt idx="7">
                  <c:v>1465</c:v>
                </c:pt>
                <c:pt idx="8">
                  <c:v>#N/A</c:v>
                </c:pt>
                <c:pt idx="9">
                  <c:v>#N/A</c:v>
                </c:pt>
                <c:pt idx="10">
                  <c:v>1525</c:v>
                </c:pt>
                <c:pt idx="11">
                  <c:v>#N/A</c:v>
                </c:pt>
                <c:pt idx="12">
                  <c:v>#N/A</c:v>
                </c:pt>
                <c:pt idx="13">
                  <c:v>1411</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42672256"/>
        <c:axId val="142673792"/>
      </c:lineChart>
      <c:catAx>
        <c:axId val="142672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673792"/>
        <c:crosses val="autoZero"/>
        <c:auto val="1"/>
        <c:lblAlgn val="ctr"/>
        <c:lblOffset val="100"/>
        <c:tickLblSkip val="1"/>
        <c:tickMarkSkip val="1"/>
        <c:noMultiLvlLbl val="0"/>
      </c:catAx>
      <c:valAx>
        <c:axId val="142673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672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29"/>
          <c:h val="0.589182127738553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27318</c:v>
                </c:pt>
                <c:pt idx="5">
                  <c:v>28604</c:v>
                </c:pt>
                <c:pt idx="8">
                  <c:v>29052</c:v>
                </c:pt>
                <c:pt idx="11">
                  <c:v>29773</c:v>
                </c:pt>
                <c:pt idx="14">
                  <c:v>29246</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3525</c:v>
                </c:pt>
                <c:pt idx="14">
                  <c:v>1820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3906</c:v>
                </c:pt>
                <c:pt idx="5">
                  <c:v>4369</c:v>
                </c:pt>
                <c:pt idx="8">
                  <c:v>3884</c:v>
                </c:pt>
                <c:pt idx="11">
                  <c:v>3743</c:v>
                </c:pt>
                <c:pt idx="14">
                  <c:v>4066</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5661</c:v>
                </c:pt>
                <c:pt idx="3">
                  <c:v>5328</c:v>
                </c:pt>
                <c:pt idx="6">
                  <c:v>5059</c:v>
                </c:pt>
                <c:pt idx="9">
                  <c:v>4764</c:v>
                </c:pt>
                <c:pt idx="12">
                  <c:v>4680</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545</c:v>
                </c:pt>
                <c:pt idx="3">
                  <c:v>438</c:v>
                </c:pt>
                <c:pt idx="6">
                  <c:v>327</c:v>
                </c:pt>
                <c:pt idx="9">
                  <c:v>232</c:v>
                </c:pt>
                <c:pt idx="12">
                  <c:v>178</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13380</c:v>
                </c:pt>
                <c:pt idx="3">
                  <c:v>15137</c:v>
                </c:pt>
                <c:pt idx="6">
                  <c:v>16273</c:v>
                </c:pt>
                <c:pt idx="9">
                  <c:v>21241</c:v>
                </c:pt>
                <c:pt idx="12">
                  <c:v>22201</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446</c:v>
                </c:pt>
                <c:pt idx="3">
                  <c:v>376</c:v>
                </c:pt>
                <c:pt idx="6">
                  <c:v>265</c:v>
                </c:pt>
                <c:pt idx="9">
                  <c:v>213</c:v>
                </c:pt>
                <c:pt idx="12">
                  <c:v>103</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23727</c:v>
                </c:pt>
                <c:pt idx="3">
                  <c:v>25518</c:v>
                </c:pt>
                <c:pt idx="6">
                  <c:v>24675</c:v>
                </c:pt>
                <c:pt idx="9">
                  <c:v>24985</c:v>
                </c:pt>
                <c:pt idx="12">
                  <c:v>24063</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42410880"/>
        <c:axId val="142412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12535</c:v>
                </c:pt>
                <c:pt idx="2">
                  <c:v>#N/A</c:v>
                </c:pt>
                <c:pt idx="3">
                  <c:v>#N/A</c:v>
                </c:pt>
                <c:pt idx="4">
                  <c:v>13824</c:v>
                </c:pt>
                <c:pt idx="5">
                  <c:v>#N/A</c:v>
                </c:pt>
                <c:pt idx="6">
                  <c:v>#N/A</c:v>
                </c:pt>
                <c:pt idx="7">
                  <c:v>13664</c:v>
                </c:pt>
                <c:pt idx="8">
                  <c:v>#N/A</c:v>
                </c:pt>
                <c:pt idx="9">
                  <c:v>#N/A</c:v>
                </c:pt>
                <c:pt idx="10">
                  <c:v>14393</c:v>
                </c:pt>
                <c:pt idx="11">
                  <c:v>#N/A</c:v>
                </c:pt>
                <c:pt idx="12">
                  <c:v>#N/A</c:v>
                </c:pt>
                <c:pt idx="13">
                  <c:v>16092</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42410880"/>
        <c:axId val="142412800"/>
      </c:lineChart>
      <c:catAx>
        <c:axId val="142410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2412800"/>
        <c:crosses val="autoZero"/>
        <c:auto val="1"/>
        <c:lblAlgn val="ctr"/>
        <c:lblOffset val="100"/>
        <c:tickLblSkip val="1"/>
        <c:tickMarkSkip val="1"/>
        <c:noMultiLvlLbl val="0"/>
      </c:catAx>
      <c:valAx>
        <c:axId val="142412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410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{95ECD2B8-AE41-47FE-B0E1-1B953F4127EB}</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7765-4D15-8956-7A84ACD8DBE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{5B96D18D-8791-4FDD-A359-D037C974D7E6}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7765-4D15-8956-7A84ACD8DBE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{8E4051DA-4ED6-4BFD-B677-E0114D3088D9}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7765-4D15-8956-7A84ACD8DBE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{304BA1E6-94D1-47EA-AE59-E5CC6B732CFA}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7765-4D15-8956-7A84ACD8DBE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{B9A97E4C-A322-4F1D-9552-94287F400897}</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7765-4D15-8956-7A84ACD8DB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58</c:v>
                </c:pt>
              </c:numCache>
            </c:numRef>
          </c:xVal>
          <c:yVal>
            <c:numRef>
              <c:f>公会計指標分析・財政指標組合せ分析表!$K$51:$O$51</c:f>
              <c:numCache>
                <c:formatCode>#,##0.0;"▲ "#,##0.0</c:formatCode>
                <c:ptCount val="5"/>
                <c:pt idx="3">
                  <c:v>131.6</c:v>
                </c:pt>
              </c:numCache>
            </c:numRef>
          </c:yVal>
          <c:smooth val="0"/>
          <c:extLst>
            <c:ext xmlns:c16="http://schemas.microsoft.com/office/drawing/2014/chart" uri="{C3380CC4-5D6E-409C-BE32-E72D297353CC}">
              <c16:uniqueId val="{00000005-7765-4D15-8956-7A84ACD8DBE0}"/>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{11954476-B637-41E8-9338-BFC846C93789}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7765-4D15-8956-7A84ACD8DBE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{5143FF06-8085-4518-8BE3-05155B1585E5}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7765-4D15-8956-7A84ACD8DBE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{2672F0DC-EC10-4235-845C-3AD8D86EEC3E}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7765-4D15-8956-7A84ACD8DBE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{90AE1BFC-9F9F-437A-913B-4F3D37472997}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7765-4D15-8956-7A84ACD8DBE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{F41C2EA9-F2E0-48D2-BE3B-9D5D959EECAA}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7765-4D15-8956-7A84ACD8DB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58.6</c:v>
                </c:pt>
              </c:numCache>
            </c:numRef>
          </c:xVal>
          <c:yVal>
            <c:numRef>
              <c:f>公会計指標分析・財政指標組合せ分析表!$K$55:$O$55</c:f>
              <c:numCache>
                <c:formatCode>#,##0.0;"▲ "#,##0.0</c:formatCode>
                <c:ptCount val="5"/>
                <c:pt idx="3">
                  <c:v>32.799999999999997</c:v>
                </c:pt>
              </c:numCache>
            </c:numRef>
          </c:yVal>
          <c:smooth val="0"/>
          <c:extLst>
            <c:ext xmlns:c16="http://schemas.microsoft.com/office/drawing/2014/chart" uri="{C3380CC4-5D6E-409C-BE32-E72D297353CC}">
              <c16:uniqueId val="{0000000B-7765-4D15-8956-7A84ACD8DBE0}"/>
            </c:ext>
          </c:extLst>
        </c:ser>
        <c:dLbls>
          <c:showLegendKey val="0"/>
          <c:showVal val="0"/>
          <c:showCatName val="0"/>
          <c:showSerName val="0"/>
          <c:showPercent val="0"/>
          <c:showBubbleSize val="0"/>
        </c:dLbls>
        <c:axId val="72900608"/>
        <c:axId val="72902528"/>
      </c:scatterChart>
      <c:valAx>
        <c:axId val="72900608"/>
        <c:scaling>
          <c:orientation val="minMax"/>
          <c:max val="58.7"/>
          <c:min val="57.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902528"/>
        <c:crosses val="autoZero"/>
        <c:crossBetween val="midCat"/>
      </c:valAx>
      <c:valAx>
        <c:axId val="72902528"/>
        <c:scaling>
          <c:orientation val="minMax"/>
          <c:max val="149"/>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9006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{71487409-553E-4059-854F-3C748BDD362D}</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A086-482F-836E-E6299EBA512D}"/>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{0B3212DD-63E0-4BC5-AAAB-B6531F515A29}</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A086-482F-836E-E6299EBA512D}"/>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{3C3EB36C-F253-4DD0-B320-1D0D0E6D363A}</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A086-482F-836E-E6299EBA512D}"/>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{44F309A2-93B8-4F79-8F3F-E224F144859D}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A086-482F-836E-E6299EBA512D}"/>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{AE5BCC29-EF1E-4490-90A2-7E24D33D8395}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A086-482F-836E-E6299EBA51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15.5</c:v>
                </c:pt>
                <c:pt idx="1">
                  <c:v>15.5</c:v>
                </c:pt>
                <c:pt idx="2">
                  <c:v>14.6</c:v>
                </c:pt>
                <c:pt idx="3">
                  <c:v>14.1</c:v>
                </c:pt>
                <c:pt idx="4">
                  <c:v>13.5</c:v>
                </c:pt>
              </c:numCache>
            </c:numRef>
          </c:xVal>
          <c:yVal>
            <c:numRef>
              <c:f>公会計指標分析・財政指標組合せ分析表!$K$73:$O$73</c:f>
              <c:numCache>
                <c:formatCode>#,##0.0;"▲ "#,##0.0</c:formatCode>
                <c:ptCount val="5"/>
                <c:pt idx="0">
                  <c:v>113</c:v>
                </c:pt>
                <c:pt idx="1">
                  <c:v>124</c:v>
                </c:pt>
                <c:pt idx="2">
                  <c:v>124.2</c:v>
                </c:pt>
                <c:pt idx="3">
                  <c:v>131.6</c:v>
                </c:pt>
                <c:pt idx="4">
                  <c:v>151.4</c:v>
                </c:pt>
              </c:numCache>
            </c:numRef>
          </c:yVal>
          <c:smooth val="0"/>
          <c:extLst>
            <c:ext xmlns:c16="http://schemas.microsoft.com/office/drawing/2014/chart" uri="{C3380CC4-5D6E-409C-BE32-E72D297353CC}">
              <c16:uniqueId val="{00000005-A086-482F-836E-E6299EBA512D}"/>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{048A5077-EE7B-43E1-B397-5968523588E0}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A086-482F-836E-E6299EBA512D}"/>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{521AB088-CFE8-4266-AE46-303020405EAA}</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A086-482F-836E-E6299EBA512D}"/>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{2B89A0BA-4C06-4BBB-94D1-838CC34974CB}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A086-482F-836E-E6299EBA512D}"/>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{2D50C9C1-8346-4A6D-B367-1C2A527DA69A}</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A086-482F-836E-E6299EBA512D}"/>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{A7721A8F-E14D-403C-8630-75714859CF78}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A086-482F-836E-E6299EBA51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12.4</c:v>
                </c:pt>
                <c:pt idx="1">
                  <c:v>11.5</c:v>
                </c:pt>
                <c:pt idx="2">
                  <c:v>10.4</c:v>
                </c:pt>
                <c:pt idx="3">
                  <c:v>9.5</c:v>
                </c:pt>
                <c:pt idx="4">
                  <c:v>8.6</c:v>
                </c:pt>
              </c:numCache>
            </c:numRef>
          </c:xVal>
          <c:yVal>
            <c:numRef>
              <c:f>公会計指標分析・財政指標組合せ分析表!$K$77:$O$77</c:f>
              <c:numCache>
                <c:formatCode>#,##0.0;"▲ "#,##0.0</c:formatCode>
                <c:ptCount val="5"/>
                <c:pt idx="0">
                  <c:v>64.599999999999994</c:v>
                </c:pt>
                <c:pt idx="1">
                  <c:v>52.8</c:v>
                </c:pt>
                <c:pt idx="2">
                  <c:v>48.6</c:v>
                </c:pt>
                <c:pt idx="3">
                  <c:v>32.799999999999997</c:v>
                </c:pt>
                <c:pt idx="4">
                  <c:v>20.2</c:v>
                </c:pt>
              </c:numCache>
            </c:numRef>
          </c:yVal>
          <c:smooth val="0"/>
          <c:extLst>
            <c:ext xmlns:c16="http://schemas.microsoft.com/office/drawing/2014/chart" uri="{C3380CC4-5D6E-409C-BE32-E72D297353CC}">
              <c16:uniqueId val="{0000000B-A086-482F-836E-E6299EBA512D}"/>
            </c:ext>
          </c:extLst>
        </c:ser>
        <c:dLbls>
          <c:showLegendKey val="0"/>
          <c:showVal val="0"/>
          <c:showCatName val="0"/>
          <c:showSerName val="0"/>
          <c:showPercent val="0"/>
          <c:showBubbleSize val="0"/>
        </c:dLbls>
        <c:axId val="72777088"/>
        <c:axId val="73180672"/>
      </c:scatterChart>
      <c:valAx>
        <c:axId val="72777088"/>
        <c:scaling>
          <c:orientation val="minMax"/>
          <c:max val="16.100000000000001"/>
          <c:min val="8.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180672"/>
        <c:crosses val="autoZero"/>
        <c:crossBetween val="midCat"/>
      </c:valAx>
      <c:valAx>
        <c:axId val="73180672"/>
        <c:scaling>
          <c:orientation val="minMax"/>
          <c:max val="1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770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新潟県阿賀野市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43,691
43,482
192.74
22,218,605
21,296,375
545,446
13,004,493
23,958,119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151.4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前年度、類似団体平均比ともに</a:t>
          </a:r>
          <a:r>
            <a:rPr kumimoji="1" lang="en-US" altLang="ja-JP" sz="1300">
              <a:latin typeface="ＭＳ Ｐゴシック"/>
            </a:rPr>
            <a:t>0.01</a:t>
          </a:r>
          <a:r>
            <a:rPr kumimoji="1" lang="ja-JP" altLang="en-US" sz="1300">
              <a:latin typeface="ＭＳ Ｐゴシック"/>
            </a:rPr>
            <a:t>ポイント減となった。</a:t>
          </a:r>
          <a:endParaRPr kumimoji="1" lang="en-US" altLang="ja-JP" sz="1300">
            <a:latin typeface="ＭＳ Ｐゴシック"/>
          </a:endParaRPr>
        </a:p>
        <a:p>
          <a:r>
            <a:rPr kumimoji="1" lang="ja-JP" altLang="en-US" sz="1300">
              <a:latin typeface="ＭＳ Ｐゴシック"/>
            </a:rPr>
            <a:t>　前年度と同様に合併後</a:t>
          </a:r>
          <a:r>
            <a:rPr kumimoji="1" lang="en-US" altLang="ja-JP" sz="1300">
              <a:latin typeface="ＭＳ Ｐゴシック"/>
            </a:rPr>
            <a:t>10</a:t>
          </a:r>
          <a:r>
            <a:rPr kumimoji="1" lang="ja-JP" altLang="en-US" sz="1300">
              <a:latin typeface="ＭＳ Ｐゴシック"/>
            </a:rPr>
            <a:t>年目以降、新市建設計画に基づく起債の償還完了が開始したことで需要額算入公債費が低下しているが、交付税制度改正に伴う合併団体への上乗せ等に伴い需要額全体は微増だったため、指数自体は微減となった。</a:t>
          </a:r>
          <a:endParaRPr kumimoji="1" lang="en-US" altLang="ja-JP" sz="1300">
            <a:latin typeface="ＭＳ Ｐゴシック"/>
          </a:endParaRPr>
        </a:p>
        <a:p>
          <a:r>
            <a:rPr kumimoji="1" lang="ja-JP" altLang="en-US" sz="1300">
              <a:latin typeface="ＭＳ Ｐゴシック"/>
            </a:rPr>
            <a:t>　来年度以降も、</a:t>
          </a:r>
          <a:r>
            <a:rPr kumimoji="1" lang="ja-JP" altLang="ja-JP" sz="1300">
              <a:solidFill>
                <a:schemeClr val="dk1"/>
              </a:solidFill>
              <a:latin typeface="+mn-lt"/>
              <a:ea typeface="+mn-ea"/>
              <a:cs typeface="+mn-cs"/>
            </a:rPr>
            <a:t>地域経済の活性化や人口減対策</a:t>
          </a:r>
          <a:r>
            <a:rPr kumimoji="1" lang="ja-JP" altLang="en-US" sz="1300">
              <a:solidFill>
                <a:schemeClr val="dk1"/>
              </a:solidFill>
              <a:latin typeface="+mn-lt"/>
              <a:ea typeface="+mn-ea"/>
              <a:cs typeface="+mn-cs"/>
            </a:rPr>
            <a:t>に重点を置いた</a:t>
          </a:r>
          <a:r>
            <a:rPr kumimoji="1" lang="ja-JP" altLang="en-US" sz="1300">
              <a:latin typeface="ＭＳ Ｐゴシック"/>
            </a:rPr>
            <a:t>「阿賀野市総合計画」に基づく実施計画事業の遂行で、税収確保等による指数向上を目指したい。</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13758</xdr:rowOff>
    </xdr:to>
    <xdr:cxnSp macro="">
      <xdr:nvCxnSpPr>
        <xdr:cNvPr id="63" name="直線コネクタ 62"/>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166158</xdr:rowOff>
    </xdr:to>
    <xdr:cxnSp macro="">
      <xdr:nvCxnSpPr>
        <xdr:cNvPr id="68" name="直線コネクタ 67"/>
        <xdr:cNvCxnSpPr/>
      </xdr:nvCxnSpPr>
      <xdr:spPr>
        <a:xfrm>
          <a:off x="4114800" y="73469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146050</xdr:rowOff>
    </xdr:to>
    <xdr:cxnSp macro="">
      <xdr:nvCxnSpPr>
        <xdr:cNvPr id="71" name="直線コネクタ 70"/>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42</xdr:row>
      <xdr:rowOff>146050</xdr:rowOff>
    </xdr:to>
    <xdr:cxnSp macro="">
      <xdr:nvCxnSpPr>
        <xdr:cNvPr id="74" name="直線コネクタ 73"/>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42</xdr:row>
      <xdr:rowOff>146050</xdr:rowOff>
    </xdr:to>
    <xdr:cxnSp macro="">
      <xdr:nvCxnSpPr>
        <xdr:cNvPr id="77" name="直線コネクタ 76"/>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87" name="円/楕円 86"/>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87435</xdr:rowOff>
    </xdr:from>
    <xdr:ext cx="762000" cy="259045"/>
    <xdr:sp macro="" textlink="">
      <xdr:nvSpPr>
        <xdr:cNvPr id="88" name="財政力該当値テキスト"/>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9" name="円/楕円 88"/>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90" name="テキスト ボックス 89"/>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1" name="円/楕円 90"/>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92" name="テキスト ボックス 91"/>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3" name="円/楕円 92"/>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94" name="テキスト ボックス 93"/>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5" name="円/楕円 94"/>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96" name="テキスト ボックス 95"/>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前年度比</a:t>
          </a:r>
          <a:r>
            <a:rPr kumimoji="1" lang="en-US" altLang="ja-JP" sz="1300">
              <a:latin typeface="+mn-ea"/>
              <a:ea typeface="+mn-ea"/>
            </a:rPr>
            <a:t>2.1</a:t>
          </a:r>
          <a:r>
            <a:rPr kumimoji="1" lang="ja-JP" altLang="en-US" sz="1300">
              <a:latin typeface="+mn-ea"/>
              <a:ea typeface="+mn-ea"/>
            </a:rPr>
            <a:t>ポイント増で類似団体平均比も</a:t>
          </a:r>
          <a:r>
            <a:rPr kumimoji="1" lang="en-US" altLang="ja-JP" sz="1300">
              <a:latin typeface="+mn-ea"/>
              <a:ea typeface="+mn-ea"/>
            </a:rPr>
            <a:t>2.2</a:t>
          </a:r>
          <a:r>
            <a:rPr kumimoji="1" lang="ja-JP" altLang="en-US" sz="1300">
              <a:latin typeface="+mn-ea"/>
              <a:ea typeface="+mn-ea"/>
            </a:rPr>
            <a:t>ポイント増となった。</a:t>
          </a:r>
          <a:endParaRPr kumimoji="1" lang="en-US" altLang="ja-JP" sz="1300">
            <a:latin typeface="+mn-ea"/>
            <a:ea typeface="+mn-ea"/>
          </a:endParaRPr>
        </a:p>
        <a:p>
          <a:r>
            <a:rPr kumimoji="1" lang="ja-JP" altLang="en-US" sz="1300">
              <a:latin typeface="+mn-ea"/>
              <a:ea typeface="+mn-ea"/>
            </a:rPr>
            <a:t>　これは、普通交付税の段階的縮減（△</a:t>
          </a:r>
          <a:r>
            <a:rPr kumimoji="1" lang="en-US" altLang="ja-JP" sz="1300">
              <a:latin typeface="+mn-ea"/>
              <a:ea typeface="+mn-ea"/>
            </a:rPr>
            <a:t>388</a:t>
          </a:r>
          <a:r>
            <a:rPr kumimoji="1" lang="ja-JP" altLang="en-US" sz="1300">
              <a:latin typeface="+mn-ea"/>
              <a:ea typeface="+mn-ea"/>
            </a:rPr>
            <a:t>百万円）と、税収の減（△</a:t>
          </a:r>
          <a:r>
            <a:rPr kumimoji="1" lang="en-US" altLang="ja-JP" sz="1300">
              <a:latin typeface="+mn-ea"/>
              <a:ea typeface="+mn-ea"/>
            </a:rPr>
            <a:t>11</a:t>
          </a:r>
          <a:r>
            <a:rPr kumimoji="1" lang="ja-JP" altLang="en-US" sz="1300">
              <a:latin typeface="+mn-ea"/>
              <a:ea typeface="+mn-ea"/>
            </a:rPr>
            <a:t>百万円）があったことで経常一財が減少（△</a:t>
          </a:r>
          <a:r>
            <a:rPr kumimoji="1" lang="en-US" altLang="ja-JP" sz="1300">
              <a:latin typeface="+mn-ea"/>
              <a:ea typeface="+mn-ea"/>
            </a:rPr>
            <a:t>581</a:t>
          </a:r>
          <a:r>
            <a:rPr kumimoji="1" lang="ja-JP" altLang="en-US" sz="1300">
              <a:latin typeface="+mn-ea"/>
              <a:ea typeface="+mn-ea"/>
            </a:rPr>
            <a:t>百万円）する一方で、整備中の下水道事業への償還金繰出が嵩んだことで、経常的事業費の圧縮（経常経費充当一財△</a:t>
          </a:r>
          <a:r>
            <a:rPr kumimoji="1" lang="en-US" altLang="ja-JP" sz="1300">
              <a:latin typeface="+mn-ea"/>
              <a:ea typeface="+mn-ea"/>
            </a:rPr>
            <a:t>230</a:t>
          </a:r>
          <a:r>
            <a:rPr kumimoji="1" lang="ja-JP" altLang="en-US" sz="1300">
              <a:latin typeface="+mn-ea"/>
              <a:ea typeface="+mn-ea"/>
            </a:rPr>
            <a:t>百万円）が追いつかないためと考える。</a:t>
          </a:r>
          <a:endParaRPr kumimoji="1" lang="en-US" altLang="ja-JP" sz="1300">
            <a:latin typeface="+mn-ea"/>
            <a:ea typeface="+mn-ea"/>
          </a:endParaRPr>
        </a:p>
        <a:p>
          <a:r>
            <a:rPr kumimoji="1" lang="ja-JP" altLang="en-US" sz="1300">
              <a:latin typeface="+mn-ea"/>
              <a:ea typeface="+mn-ea"/>
            </a:rPr>
            <a:t>　今後も交付税収入は一定の減額が想定されるため、平成</a:t>
          </a:r>
          <a:r>
            <a:rPr kumimoji="1" lang="en-US" altLang="ja-JP" sz="1300">
              <a:latin typeface="+mn-ea"/>
              <a:ea typeface="+mn-ea"/>
            </a:rPr>
            <a:t>31</a:t>
          </a:r>
          <a:r>
            <a:rPr kumimoji="1" lang="ja-JP" altLang="en-US" sz="1300">
              <a:latin typeface="+mn-ea"/>
              <a:ea typeface="+mn-ea"/>
            </a:rPr>
            <a:t>年度より企業会計に移行する下水道事業では、料金改定等の検討も視野に入れて現状比率の堅持に努めたい。</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24493</xdr:rowOff>
    </xdr:from>
    <xdr:to>
      <xdr:col>7</xdr:col>
      <xdr:colOff>152400</xdr:colOff>
      <xdr:row>66</xdr:row>
      <xdr:rowOff>106680</xdr:rowOff>
    </xdr:to>
    <xdr:cxnSp macro="">
      <xdr:nvCxnSpPr>
        <xdr:cNvPr id="128" name="直線コネクタ 127"/>
        <xdr:cNvCxnSpPr/>
      </xdr:nvCxnSpPr>
      <xdr:spPr>
        <a:xfrm flipV="1">
          <a:off x="4953000" y="10140043"/>
          <a:ext cx="0" cy="1282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9"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30" name="直線コネクタ 129"/>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110870</xdr:rowOff>
    </xdr:from>
    <xdr:ext cx="762000" cy="259045"/>
    <xdr:sp macro="" textlink="">
      <xdr:nvSpPr>
        <xdr:cNvPr id="131" name="財政構造の弾力性最大値テキスト"/>
        <xdr:cNvSpPr txBox="1"/>
      </xdr:nvSpPr>
      <xdr:spPr>
        <a:xfrm>
          <a:off x="5041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7</xdr:col>
      <xdr:colOff>63500</xdr:colOff>
      <xdr:row>59</xdr:row>
      <xdr:rowOff>24493</xdr:rowOff>
    </xdr:from>
    <xdr:to>
      <xdr:col>7</xdr:col>
      <xdr:colOff>241300</xdr:colOff>
      <xdr:row>59</xdr:row>
      <xdr:rowOff>24493</xdr:rowOff>
    </xdr:to>
    <xdr:cxnSp macro="">
      <xdr:nvCxnSpPr>
        <xdr:cNvPr id="132" name="直線コネクタ 131"/>
        <xdr:cNvCxnSpPr/>
      </xdr:nvCxnSpPr>
      <xdr:spPr>
        <a:xfrm>
          <a:off x="4864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97065</xdr:rowOff>
    </xdr:from>
    <xdr:to>
      <xdr:col>7</xdr:col>
      <xdr:colOff>152400</xdr:colOff>
      <xdr:row>64</xdr:row>
      <xdr:rowOff>70394</xdr:rowOff>
    </xdr:to>
    <xdr:cxnSp macro="">
      <xdr:nvCxnSpPr>
        <xdr:cNvPr id="133" name="直線コネクタ 132"/>
        <xdr:cNvCxnSpPr/>
      </xdr:nvCxnSpPr>
      <xdr:spPr>
        <a:xfrm>
          <a:off x="4114800" y="10898415"/>
          <a:ext cx="8382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4"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5" name="フローチャート : 判断 134"/>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109946</xdr:rowOff>
    </xdr:from>
    <xdr:to>
      <xdr:col>6</xdr:col>
      <xdr:colOff>0</xdr:colOff>
      <xdr:row>63</xdr:row>
      <xdr:rowOff>97065</xdr:rowOff>
    </xdr:to>
    <xdr:cxnSp macro="">
      <xdr:nvCxnSpPr>
        <xdr:cNvPr id="136" name="直線コネクタ 135"/>
        <xdr:cNvCxnSpPr/>
      </xdr:nvCxnSpPr>
      <xdr:spPr>
        <a:xfrm>
          <a:off x="3225800" y="10739846"/>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93617</xdr:rowOff>
    </xdr:from>
    <xdr:to>
      <xdr:col>6</xdr:col>
      <xdr:colOff>50800</xdr:colOff>
      <xdr:row>63</xdr:row>
      <xdr:rowOff>23767</xdr:rowOff>
    </xdr:to>
    <xdr:sp macro="" textlink="">
      <xdr:nvSpPr>
        <xdr:cNvPr id="137" name="フローチャート : 判断 136"/>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33944</xdr:rowOff>
    </xdr:from>
    <xdr:ext cx="736600" cy="259045"/>
    <xdr:sp macro="" textlink="">
      <xdr:nvSpPr>
        <xdr:cNvPr id="138" name="テキスト ボックス 137"/>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109946</xdr:rowOff>
    </xdr:from>
    <xdr:to>
      <xdr:col>4</xdr:col>
      <xdr:colOff>482600</xdr:colOff>
      <xdr:row>62</xdr:row>
      <xdr:rowOff>123734</xdr:rowOff>
    </xdr:to>
    <xdr:cxnSp macro="">
      <xdr:nvCxnSpPr>
        <xdr:cNvPr id="139" name="直線コネクタ 138"/>
        <xdr:cNvCxnSpPr/>
      </xdr:nvCxnSpPr>
      <xdr:spPr>
        <a:xfrm flipV="1">
          <a:off x="2336800" y="1073984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169454</xdr:rowOff>
    </xdr:from>
    <xdr:to>
      <xdr:col>4</xdr:col>
      <xdr:colOff>533400</xdr:colOff>
      <xdr:row>63</xdr:row>
      <xdr:rowOff>99604</xdr:rowOff>
    </xdr:to>
    <xdr:sp macro="" textlink="">
      <xdr:nvSpPr>
        <xdr:cNvPr id="140" name="フローチャート : 判断 139"/>
        <xdr:cNvSpPr/>
      </xdr:nvSpPr>
      <xdr:spPr>
        <a:xfrm>
          <a:off x="3175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84381</xdr:rowOff>
    </xdr:from>
    <xdr:ext cx="762000" cy="259045"/>
    <xdr:sp macro="" textlink="">
      <xdr:nvSpPr>
        <xdr:cNvPr id="141" name="テキスト ボックス 140"/>
        <xdr:cNvSpPr txBox="1"/>
      </xdr:nvSpPr>
      <xdr:spPr>
        <a:xfrm>
          <a:off x="2844800" y="108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75474</xdr:rowOff>
    </xdr:from>
    <xdr:to>
      <xdr:col>3</xdr:col>
      <xdr:colOff>279400</xdr:colOff>
      <xdr:row>62</xdr:row>
      <xdr:rowOff>123734</xdr:rowOff>
    </xdr:to>
    <xdr:cxnSp macro="">
      <xdr:nvCxnSpPr>
        <xdr:cNvPr id="142" name="直線コネクタ 141"/>
        <xdr:cNvCxnSpPr/>
      </xdr:nvCxnSpPr>
      <xdr:spPr>
        <a:xfrm>
          <a:off x="1447800" y="1070537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107406</xdr:rowOff>
    </xdr:from>
    <xdr:to>
      <xdr:col>3</xdr:col>
      <xdr:colOff>330200</xdr:colOff>
      <xdr:row>63</xdr:row>
      <xdr:rowOff>37556</xdr:rowOff>
    </xdr:to>
    <xdr:sp macro="" textlink="">
      <xdr:nvSpPr>
        <xdr:cNvPr id="143" name="フローチャート : 判断 142"/>
        <xdr:cNvSpPr/>
      </xdr:nvSpPr>
      <xdr:spPr>
        <a:xfrm>
          <a:off x="2286000" y="1073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22333</xdr:rowOff>
    </xdr:from>
    <xdr:ext cx="762000" cy="259045"/>
    <xdr:sp macro="" textlink="">
      <xdr:nvSpPr>
        <xdr:cNvPr id="144" name="テキスト ボックス 143"/>
        <xdr:cNvSpPr txBox="1"/>
      </xdr:nvSpPr>
      <xdr:spPr>
        <a:xfrm>
          <a:off x="1955800" y="108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148772</xdr:rowOff>
    </xdr:from>
    <xdr:to>
      <xdr:col>2</xdr:col>
      <xdr:colOff>127000</xdr:colOff>
      <xdr:row>63</xdr:row>
      <xdr:rowOff>78922</xdr:rowOff>
    </xdr:to>
    <xdr:sp macro="" textlink="">
      <xdr:nvSpPr>
        <xdr:cNvPr id="145" name="フローチャート : 判断 144"/>
        <xdr:cNvSpPr/>
      </xdr:nvSpPr>
      <xdr:spPr>
        <a:xfrm>
          <a:off x="1397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63699</xdr:rowOff>
    </xdr:from>
    <xdr:ext cx="762000" cy="259045"/>
    <xdr:sp macro="" textlink="">
      <xdr:nvSpPr>
        <xdr:cNvPr id="146" name="テキスト ボックス 145"/>
        <xdr:cNvSpPr txBox="1"/>
      </xdr:nvSpPr>
      <xdr:spPr>
        <a:xfrm>
          <a:off x="1066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19594</xdr:rowOff>
    </xdr:from>
    <xdr:to>
      <xdr:col>7</xdr:col>
      <xdr:colOff>203200</xdr:colOff>
      <xdr:row>64</xdr:row>
      <xdr:rowOff>121194</xdr:rowOff>
    </xdr:to>
    <xdr:sp macro="" textlink="">
      <xdr:nvSpPr>
        <xdr:cNvPr id="152" name="円/楕円 151"/>
        <xdr:cNvSpPr/>
      </xdr:nvSpPr>
      <xdr:spPr>
        <a:xfrm>
          <a:off x="4902200" y="109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163121</xdr:rowOff>
    </xdr:from>
    <xdr:ext cx="762000" cy="259045"/>
    <xdr:sp macro="" textlink="">
      <xdr:nvSpPr>
        <xdr:cNvPr id="153" name="財政構造の弾力性該当値テキスト"/>
        <xdr:cNvSpPr txBox="1"/>
      </xdr:nvSpPr>
      <xdr:spPr>
        <a:xfrm>
          <a:off x="5041900" y="10964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46265</xdr:rowOff>
    </xdr:from>
    <xdr:to>
      <xdr:col>6</xdr:col>
      <xdr:colOff>50800</xdr:colOff>
      <xdr:row>63</xdr:row>
      <xdr:rowOff>147865</xdr:rowOff>
    </xdr:to>
    <xdr:sp macro="" textlink="">
      <xdr:nvSpPr>
        <xdr:cNvPr id="154" name="円/楕円 153"/>
        <xdr:cNvSpPr/>
      </xdr:nvSpPr>
      <xdr:spPr>
        <a:xfrm>
          <a:off x="4064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132642</xdr:rowOff>
    </xdr:from>
    <xdr:ext cx="736600" cy="259045"/>
    <xdr:sp macro="" textlink="">
      <xdr:nvSpPr>
        <xdr:cNvPr id="155" name="テキスト ボックス 154"/>
        <xdr:cNvSpPr txBox="1"/>
      </xdr:nvSpPr>
      <xdr:spPr>
        <a:xfrm>
          <a:off x="3733800" y="1093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59146</xdr:rowOff>
    </xdr:from>
    <xdr:to>
      <xdr:col>4</xdr:col>
      <xdr:colOff>533400</xdr:colOff>
      <xdr:row>62</xdr:row>
      <xdr:rowOff>160746</xdr:rowOff>
    </xdr:to>
    <xdr:sp macro="" textlink="">
      <xdr:nvSpPr>
        <xdr:cNvPr id="156" name="円/楕円 155"/>
        <xdr:cNvSpPr/>
      </xdr:nvSpPr>
      <xdr:spPr>
        <a:xfrm>
          <a:off x="31750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170923</xdr:rowOff>
    </xdr:from>
    <xdr:ext cx="762000" cy="259045"/>
    <xdr:sp macro="" textlink="">
      <xdr:nvSpPr>
        <xdr:cNvPr id="157" name="テキスト ボックス 156"/>
        <xdr:cNvSpPr txBox="1"/>
      </xdr:nvSpPr>
      <xdr:spPr>
        <a:xfrm>
          <a:off x="2844800" y="1045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72934</xdr:rowOff>
    </xdr:from>
    <xdr:to>
      <xdr:col>3</xdr:col>
      <xdr:colOff>330200</xdr:colOff>
      <xdr:row>63</xdr:row>
      <xdr:rowOff>3084</xdr:rowOff>
    </xdr:to>
    <xdr:sp macro="" textlink="">
      <xdr:nvSpPr>
        <xdr:cNvPr id="158" name="円/楕円 157"/>
        <xdr:cNvSpPr/>
      </xdr:nvSpPr>
      <xdr:spPr>
        <a:xfrm>
          <a:off x="2286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13261</xdr:rowOff>
    </xdr:from>
    <xdr:ext cx="762000" cy="259045"/>
    <xdr:sp macro="" textlink="">
      <xdr:nvSpPr>
        <xdr:cNvPr id="159" name="テキスト ボックス 158"/>
        <xdr:cNvSpPr txBox="1"/>
      </xdr:nvSpPr>
      <xdr:spPr>
        <a:xfrm>
          <a:off x="1955800" y="1047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24674</xdr:rowOff>
    </xdr:from>
    <xdr:to>
      <xdr:col>2</xdr:col>
      <xdr:colOff>127000</xdr:colOff>
      <xdr:row>62</xdr:row>
      <xdr:rowOff>126274</xdr:rowOff>
    </xdr:to>
    <xdr:sp macro="" textlink="">
      <xdr:nvSpPr>
        <xdr:cNvPr id="160" name="円/楕円 159"/>
        <xdr:cNvSpPr/>
      </xdr:nvSpPr>
      <xdr:spPr>
        <a:xfrm>
          <a:off x="1397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136451</xdr:rowOff>
    </xdr:from>
    <xdr:ext cx="762000" cy="259045"/>
    <xdr:sp macro="" textlink="">
      <xdr:nvSpPr>
        <xdr:cNvPr id="161" name="テキスト ボックス 160"/>
        <xdr:cNvSpPr txBox="1"/>
      </xdr:nvSpPr>
      <xdr:spPr>
        <a:xfrm>
          <a:off x="1066800" y="1042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[143,224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150,314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前年度比で</a:t>
          </a:r>
          <a:r>
            <a:rPr kumimoji="1" lang="en-US" altLang="ja-JP" sz="1300">
              <a:latin typeface="ＭＳ Ｐゴシック"/>
            </a:rPr>
            <a:t>7,200</a:t>
          </a:r>
          <a:r>
            <a:rPr kumimoji="1" lang="ja-JP" altLang="en-US" sz="1300">
              <a:latin typeface="ＭＳ Ｐゴシック"/>
            </a:rPr>
            <a:t>円</a:t>
          </a:r>
          <a:r>
            <a:rPr kumimoji="1" lang="en-US" altLang="ja-JP" sz="1300">
              <a:latin typeface="ＭＳ Ｐゴシック"/>
            </a:rPr>
            <a:t>/</a:t>
          </a:r>
          <a:r>
            <a:rPr kumimoji="1" lang="ja-JP" altLang="en-US" sz="1300">
              <a:latin typeface="ＭＳ Ｐゴシック"/>
            </a:rPr>
            <a:t>人増加したものの、類似団体平均からは</a:t>
          </a:r>
          <a:r>
            <a:rPr kumimoji="1" lang="en-US" altLang="ja-JP" sz="1300">
              <a:latin typeface="ＭＳ Ｐゴシック"/>
            </a:rPr>
            <a:t>14,300</a:t>
          </a:r>
          <a:r>
            <a:rPr kumimoji="1" lang="ja-JP" altLang="en-US" sz="1300">
              <a:latin typeface="ＭＳ Ｐゴシック"/>
            </a:rPr>
            <a:t>円</a:t>
          </a:r>
          <a:r>
            <a:rPr kumimoji="1" lang="en-US" altLang="ja-JP" sz="1300">
              <a:latin typeface="ＭＳ Ｐゴシック"/>
            </a:rPr>
            <a:t>/</a:t>
          </a:r>
          <a:r>
            <a:rPr kumimoji="1" lang="ja-JP" altLang="en-US" sz="1300">
              <a:latin typeface="ＭＳ Ｐゴシック"/>
            </a:rPr>
            <a:t>人程度下回っている。</a:t>
          </a:r>
          <a:endParaRPr kumimoji="1" lang="en-US" altLang="ja-JP" sz="1300">
            <a:latin typeface="ＭＳ Ｐゴシック"/>
          </a:endParaRPr>
        </a:p>
        <a:p>
          <a:r>
            <a:rPr kumimoji="1" lang="ja-JP" altLang="en-US" sz="1300">
              <a:latin typeface="ＭＳ Ｐゴシック"/>
            </a:rPr>
            <a:t>　経常的人件費は減少傾向にある（△</a:t>
          </a:r>
          <a:r>
            <a:rPr kumimoji="1" lang="en-US" altLang="ja-JP" sz="1300">
              <a:latin typeface="ＭＳ Ｐゴシック"/>
            </a:rPr>
            <a:t>146</a:t>
          </a:r>
          <a:r>
            <a:rPr kumimoji="1" lang="ja-JP" altLang="en-US" sz="1300">
              <a:latin typeface="ＭＳ Ｐゴシック"/>
            </a:rPr>
            <a:t>百万円）が、人口減少が続く</a:t>
          </a:r>
          <a:r>
            <a:rPr kumimoji="1" lang="ja-JP" altLang="ja-JP" sz="1300">
              <a:solidFill>
                <a:schemeClr val="dk1"/>
              </a:solidFill>
              <a:latin typeface="+mj-ea"/>
              <a:ea typeface="+mj-ea"/>
              <a:cs typeface="+mn-cs"/>
            </a:rPr>
            <a:t>（</a:t>
          </a:r>
          <a:r>
            <a:rPr kumimoji="1" lang="ja-JP" altLang="en-US" sz="1300">
              <a:solidFill>
                <a:schemeClr val="dk1"/>
              </a:solidFill>
              <a:latin typeface="+mj-ea"/>
              <a:ea typeface="+mj-ea"/>
              <a:cs typeface="+mn-cs"/>
            </a:rPr>
            <a:t>△</a:t>
          </a:r>
          <a:r>
            <a:rPr kumimoji="1" lang="en-US" altLang="ja-JP" sz="1300">
              <a:solidFill>
                <a:schemeClr val="dk1"/>
              </a:solidFill>
              <a:latin typeface="+mj-ea"/>
              <a:ea typeface="+mj-ea"/>
              <a:cs typeface="+mn-cs"/>
            </a:rPr>
            <a:t>560</a:t>
          </a:r>
          <a:r>
            <a:rPr kumimoji="1" lang="ja-JP" altLang="ja-JP" sz="1300">
              <a:solidFill>
                <a:schemeClr val="dk1"/>
              </a:solidFill>
              <a:latin typeface="+mj-ea"/>
              <a:ea typeface="+mj-ea"/>
              <a:cs typeface="+mn-cs"/>
            </a:rPr>
            <a:t>人）</a:t>
          </a:r>
          <a:r>
            <a:rPr kumimoji="1" lang="ja-JP" altLang="en-US" sz="1300">
              <a:latin typeface="+mj-ea"/>
              <a:ea typeface="+mj-ea"/>
            </a:rPr>
            <a:t>ことが要因となり</a:t>
          </a:r>
          <a:r>
            <a:rPr kumimoji="1" lang="en-US" altLang="ja-JP" sz="1300">
              <a:latin typeface="ＭＳ Ｐゴシック"/>
            </a:rPr>
            <a:t>1</a:t>
          </a:r>
          <a:r>
            <a:rPr kumimoji="1" lang="ja-JP" altLang="en-US" sz="1300">
              <a:latin typeface="ＭＳ Ｐゴシック"/>
            </a:rPr>
            <a:t>人あたりの経費は微増となる。</a:t>
          </a:r>
          <a:endParaRPr kumimoji="1" lang="en-US" altLang="ja-JP" sz="1300">
            <a:latin typeface="ＭＳ Ｐゴシック"/>
          </a:endParaRPr>
        </a:p>
        <a:p>
          <a:r>
            <a:rPr kumimoji="1" lang="ja-JP" altLang="en-US" sz="1300">
              <a:latin typeface="ＭＳ Ｐゴシック"/>
            </a:rPr>
            <a:t>　今後も多様化する事業への対応で一定の職員補充が必要なことと、平成</a:t>
          </a:r>
          <a:r>
            <a:rPr kumimoji="1" lang="en-US" altLang="ja-JP" sz="1300">
              <a:latin typeface="ＭＳ Ｐゴシック"/>
            </a:rPr>
            <a:t>32</a:t>
          </a:r>
          <a:r>
            <a:rPr kumimoji="1" lang="ja-JP" altLang="en-US" sz="1300">
              <a:latin typeface="ＭＳ Ｐゴシック"/>
            </a:rPr>
            <a:t>年度からの会計年度任用職員制度の導入など増加要因を考慮して、公共施設等総合管理計画に基づく施設の統廃合、運営のアウトソーシング等の検討、人口減対策事業の取組みから現状水準の維持に努めたい。</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56001</xdr:rowOff>
    </xdr:from>
    <xdr:to>
      <xdr:col>7</xdr:col>
      <xdr:colOff>152400</xdr:colOff>
      <xdr:row>89</xdr:row>
      <xdr:rowOff>132859</xdr:rowOff>
    </xdr:to>
    <xdr:cxnSp macro="">
      <xdr:nvCxnSpPr>
        <xdr:cNvPr id="189" name="直線コネクタ 188"/>
        <xdr:cNvCxnSpPr/>
      </xdr:nvCxnSpPr>
      <xdr:spPr>
        <a:xfrm flipV="1">
          <a:off x="4953000" y="13943451"/>
          <a:ext cx="0" cy="1448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104936</xdr:rowOff>
    </xdr:from>
    <xdr:ext cx="762000" cy="259045"/>
    <xdr:sp macro="" textlink="">
      <xdr:nvSpPr>
        <xdr:cNvPr id="190" name="人件費・物件費等の状況最小値テキスト"/>
        <xdr:cNvSpPr txBox="1"/>
      </xdr:nvSpPr>
      <xdr:spPr>
        <a:xfrm>
          <a:off x="5041900" y="153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256,528</a:t>
          </a:r>
          <a:endParaRPr kumimoji="1" lang="ja-JP" altLang="en-US" sz="1000" b="1">
            <a:latin typeface="ＭＳ Ｐゴシック"/>
          </a:endParaRPr>
        </a:p>
      </xdr:txBody>
    </xdr:sp>
    <xdr:clientData/>
  </xdr:oneCellAnchor>
  <xdr:twoCellAnchor>
    <xdr:from>
      <xdr:col>7</xdr:col>
      <xdr:colOff>63500</xdr:colOff>
      <xdr:row>89</xdr:row>
      <xdr:rowOff>132859</xdr:rowOff>
    </xdr:from>
    <xdr:to>
      <xdr:col>7</xdr:col>
      <xdr:colOff>241300</xdr:colOff>
      <xdr:row>89</xdr:row>
      <xdr:rowOff>132859</xdr:rowOff>
    </xdr:to>
    <xdr:cxnSp macro="">
      <xdr:nvCxnSpPr>
        <xdr:cNvPr id="191" name="直線コネクタ 190"/>
        <xdr:cNvCxnSpPr/>
      </xdr:nvCxnSpPr>
      <xdr:spPr>
        <a:xfrm>
          <a:off x="4864100" y="1539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142378</xdr:rowOff>
    </xdr:from>
    <xdr:ext cx="762000" cy="259045"/>
    <xdr:sp macro="" textlink="">
      <xdr:nvSpPr>
        <xdr:cNvPr id="192" name="人件費・物件費等の状況最大値テキスト"/>
        <xdr:cNvSpPr txBox="1"/>
      </xdr:nvSpPr>
      <xdr:spPr>
        <a:xfrm>
          <a:off x="5041900" y="1368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106,460</a:t>
          </a:r>
          <a:endParaRPr kumimoji="1" lang="ja-JP" altLang="en-US" sz="1000" b="1">
            <a:latin typeface="ＭＳ Ｐゴシック"/>
          </a:endParaRPr>
        </a:p>
      </xdr:txBody>
    </xdr:sp>
    <xdr:clientData/>
  </xdr:oneCellAnchor>
  <xdr:twoCellAnchor>
    <xdr:from>
      <xdr:col>7</xdr:col>
      <xdr:colOff>63500</xdr:colOff>
      <xdr:row>81</xdr:row>
      <xdr:rowOff>56001</xdr:rowOff>
    </xdr:from>
    <xdr:to>
      <xdr:col>7</xdr:col>
      <xdr:colOff>241300</xdr:colOff>
      <xdr:row>81</xdr:row>
      <xdr:rowOff>56001</xdr:rowOff>
    </xdr:to>
    <xdr:cxnSp macro="">
      <xdr:nvCxnSpPr>
        <xdr:cNvPr id="193" name="直線コネクタ 192"/>
        <xdr:cNvCxnSpPr/>
      </xdr:nvCxnSpPr>
      <xdr:spPr>
        <a:xfrm>
          <a:off x="4864100" y="13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170010</xdr:rowOff>
    </xdr:from>
    <xdr:to>
      <xdr:col>7</xdr:col>
      <xdr:colOff>152400</xdr:colOff>
      <xdr:row>83</xdr:row>
      <xdr:rowOff>67948</xdr:rowOff>
    </xdr:to>
    <xdr:cxnSp macro="">
      <xdr:nvCxnSpPr>
        <xdr:cNvPr id="194" name="直線コネクタ 193"/>
        <xdr:cNvCxnSpPr/>
      </xdr:nvCxnSpPr>
      <xdr:spPr>
        <a:xfrm>
          <a:off x="4114800" y="14228910"/>
          <a:ext cx="838200" cy="6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127103</xdr:rowOff>
    </xdr:from>
    <xdr:ext cx="762000" cy="259045"/>
    <xdr:sp macro="" textlink="">
      <xdr:nvSpPr>
        <xdr:cNvPr id="195" name="人件費・物件費等の状況平均値テキスト"/>
        <xdr:cNvSpPr txBox="1"/>
      </xdr:nvSpPr>
      <xdr:spPr>
        <a:xfrm>
          <a:off x="5041900" y="14357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157,509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155026</xdr:rowOff>
    </xdr:from>
    <xdr:to>
      <xdr:col>7</xdr:col>
      <xdr:colOff>203200</xdr:colOff>
      <xdr:row>84</xdr:row>
      <xdr:rowOff>85176</xdr:rowOff>
    </xdr:to>
    <xdr:sp macro="" textlink="">
      <xdr:nvSpPr>
        <xdr:cNvPr id="196" name="フローチャート : 判断 195"/>
        <xdr:cNvSpPr/>
      </xdr:nvSpPr>
      <xdr:spPr>
        <a:xfrm>
          <a:off x="49022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162703</xdr:rowOff>
    </xdr:from>
    <xdr:to>
      <xdr:col>6</xdr:col>
      <xdr:colOff>0</xdr:colOff>
      <xdr:row>82</xdr:row>
      <xdr:rowOff>170010</xdr:rowOff>
    </xdr:to>
    <xdr:cxnSp macro="">
      <xdr:nvCxnSpPr>
        <xdr:cNvPr id="197" name="直線コネクタ 196"/>
        <xdr:cNvCxnSpPr/>
      </xdr:nvCxnSpPr>
      <xdr:spPr>
        <a:xfrm>
          <a:off x="3225800" y="14221603"/>
          <a:ext cx="889000" cy="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121090</xdr:rowOff>
    </xdr:from>
    <xdr:to>
      <xdr:col>6</xdr:col>
      <xdr:colOff>50800</xdr:colOff>
      <xdr:row>84</xdr:row>
      <xdr:rowOff>51240</xdr:rowOff>
    </xdr:to>
    <xdr:sp macro="" textlink="">
      <xdr:nvSpPr>
        <xdr:cNvPr id="198" name="フローチャート : 判断 197"/>
        <xdr:cNvSpPr/>
      </xdr:nvSpPr>
      <xdr:spPr>
        <a:xfrm>
          <a:off x="4064000" y="143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36017</xdr:rowOff>
    </xdr:from>
    <xdr:ext cx="736600" cy="259045"/>
    <xdr:sp macro="" textlink="">
      <xdr:nvSpPr>
        <xdr:cNvPr id="199" name="テキスト ボックス 198"/>
        <xdr:cNvSpPr txBox="1"/>
      </xdr:nvSpPr>
      <xdr:spPr>
        <a:xfrm>
          <a:off x="3733800" y="14437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119511</xdr:rowOff>
    </xdr:from>
    <xdr:to>
      <xdr:col>4</xdr:col>
      <xdr:colOff>482600</xdr:colOff>
      <xdr:row>82</xdr:row>
      <xdr:rowOff>162703</xdr:rowOff>
    </xdr:to>
    <xdr:cxnSp macro="">
      <xdr:nvCxnSpPr>
        <xdr:cNvPr id="200" name="直線コネクタ 199"/>
        <xdr:cNvCxnSpPr/>
      </xdr:nvCxnSpPr>
      <xdr:spPr>
        <a:xfrm>
          <a:off x="2336800" y="14178411"/>
          <a:ext cx="889000" cy="4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98351</xdr:rowOff>
    </xdr:from>
    <xdr:to>
      <xdr:col>4</xdr:col>
      <xdr:colOff>533400</xdr:colOff>
      <xdr:row>84</xdr:row>
      <xdr:rowOff>28501</xdr:rowOff>
    </xdr:to>
    <xdr:sp macro="" textlink="">
      <xdr:nvSpPr>
        <xdr:cNvPr id="201" name="フローチャート : 判断 200"/>
        <xdr:cNvSpPr/>
      </xdr:nvSpPr>
      <xdr:spPr>
        <a:xfrm>
          <a:off x="3175000" y="1432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13278</xdr:rowOff>
    </xdr:from>
    <xdr:ext cx="762000" cy="259045"/>
    <xdr:sp macro="" textlink="">
      <xdr:nvSpPr>
        <xdr:cNvPr id="202" name="テキスト ボックス 201"/>
        <xdr:cNvSpPr txBox="1"/>
      </xdr:nvSpPr>
      <xdr:spPr>
        <a:xfrm>
          <a:off x="2844800" y="1441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119511</xdr:rowOff>
    </xdr:from>
    <xdr:to>
      <xdr:col>3</xdr:col>
      <xdr:colOff>279400</xdr:colOff>
      <xdr:row>82</xdr:row>
      <xdr:rowOff>144818</xdr:rowOff>
    </xdr:to>
    <xdr:cxnSp macro="">
      <xdr:nvCxnSpPr>
        <xdr:cNvPr id="203" name="直線コネクタ 202"/>
        <xdr:cNvCxnSpPr/>
      </xdr:nvCxnSpPr>
      <xdr:spPr>
        <a:xfrm flipV="1">
          <a:off x="1447800" y="14178411"/>
          <a:ext cx="889000" cy="2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65148</xdr:rowOff>
    </xdr:from>
    <xdr:to>
      <xdr:col>3</xdr:col>
      <xdr:colOff>330200</xdr:colOff>
      <xdr:row>83</xdr:row>
      <xdr:rowOff>166748</xdr:rowOff>
    </xdr:to>
    <xdr:sp macro="" textlink="">
      <xdr:nvSpPr>
        <xdr:cNvPr id="204" name="フローチャート : 判断 203"/>
        <xdr:cNvSpPr/>
      </xdr:nvSpPr>
      <xdr:spPr>
        <a:xfrm>
          <a:off x="2286000" y="1429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151525</xdr:rowOff>
    </xdr:from>
    <xdr:ext cx="762000" cy="259045"/>
    <xdr:sp macro="" textlink="">
      <xdr:nvSpPr>
        <xdr:cNvPr id="205" name="テキスト ボックス 204"/>
        <xdr:cNvSpPr txBox="1"/>
      </xdr:nvSpPr>
      <xdr:spPr>
        <a:xfrm>
          <a:off x="1955800" y="1438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15083</xdr:rowOff>
    </xdr:from>
    <xdr:to>
      <xdr:col>2</xdr:col>
      <xdr:colOff>127000</xdr:colOff>
      <xdr:row>83</xdr:row>
      <xdr:rowOff>116683</xdr:rowOff>
    </xdr:to>
    <xdr:sp macro="" textlink="">
      <xdr:nvSpPr>
        <xdr:cNvPr id="206" name="フローチャート : 判断 205"/>
        <xdr:cNvSpPr/>
      </xdr:nvSpPr>
      <xdr:spPr>
        <a:xfrm>
          <a:off x="1397000" y="1424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101460</xdr:rowOff>
    </xdr:from>
    <xdr:ext cx="762000" cy="259045"/>
    <xdr:sp macro="" textlink="">
      <xdr:nvSpPr>
        <xdr:cNvPr id="207" name="テキスト ボックス 206"/>
        <xdr:cNvSpPr txBox="1"/>
      </xdr:nvSpPr>
      <xdr:spPr>
        <a:xfrm>
          <a:off x="1066800" y="1433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17148</xdr:rowOff>
    </xdr:from>
    <xdr:to>
      <xdr:col>7</xdr:col>
      <xdr:colOff>203200</xdr:colOff>
      <xdr:row>83</xdr:row>
      <xdr:rowOff>118748</xdr:rowOff>
    </xdr:to>
    <xdr:sp macro="" textlink="">
      <xdr:nvSpPr>
        <xdr:cNvPr id="213" name="円/楕円 212"/>
        <xdr:cNvSpPr/>
      </xdr:nvSpPr>
      <xdr:spPr>
        <a:xfrm>
          <a:off x="4902200" y="1424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33675</xdr:rowOff>
    </xdr:from>
    <xdr:ext cx="762000" cy="259045"/>
    <xdr:sp macro="" textlink="">
      <xdr:nvSpPr>
        <xdr:cNvPr id="214" name="人件費・物件費等の状況該当値テキスト"/>
        <xdr:cNvSpPr txBox="1"/>
      </xdr:nvSpPr>
      <xdr:spPr>
        <a:xfrm>
          <a:off x="5041900" y="1409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143,224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119210</xdr:rowOff>
    </xdr:from>
    <xdr:to>
      <xdr:col>6</xdr:col>
      <xdr:colOff>50800</xdr:colOff>
      <xdr:row>83</xdr:row>
      <xdr:rowOff>49360</xdr:rowOff>
    </xdr:to>
    <xdr:sp macro="" textlink="">
      <xdr:nvSpPr>
        <xdr:cNvPr id="215" name="円/楕円 214"/>
        <xdr:cNvSpPr/>
      </xdr:nvSpPr>
      <xdr:spPr>
        <a:xfrm>
          <a:off x="4064000" y="141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59537</xdr:rowOff>
    </xdr:from>
    <xdr:ext cx="736600" cy="259045"/>
    <xdr:sp macro="" textlink="">
      <xdr:nvSpPr>
        <xdr:cNvPr id="216" name="テキスト ボックス 215"/>
        <xdr:cNvSpPr txBox="1"/>
      </xdr:nvSpPr>
      <xdr:spPr>
        <a:xfrm>
          <a:off x="3733800" y="13946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136,035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111903</xdr:rowOff>
    </xdr:from>
    <xdr:to>
      <xdr:col>4</xdr:col>
      <xdr:colOff>533400</xdr:colOff>
      <xdr:row>83</xdr:row>
      <xdr:rowOff>42053</xdr:rowOff>
    </xdr:to>
    <xdr:sp macro="" textlink="">
      <xdr:nvSpPr>
        <xdr:cNvPr id="217" name="円/楕円 216"/>
        <xdr:cNvSpPr/>
      </xdr:nvSpPr>
      <xdr:spPr>
        <a:xfrm>
          <a:off x="3175000" y="1417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52230</xdr:rowOff>
    </xdr:from>
    <xdr:ext cx="762000" cy="259045"/>
    <xdr:sp macro="" textlink="">
      <xdr:nvSpPr>
        <xdr:cNvPr id="218" name="テキスト ボックス 217"/>
        <xdr:cNvSpPr txBox="1"/>
      </xdr:nvSpPr>
      <xdr:spPr>
        <a:xfrm>
          <a:off x="2844800" y="13939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135,278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68711</xdr:rowOff>
    </xdr:from>
    <xdr:to>
      <xdr:col>3</xdr:col>
      <xdr:colOff>330200</xdr:colOff>
      <xdr:row>82</xdr:row>
      <xdr:rowOff>170311</xdr:rowOff>
    </xdr:to>
    <xdr:sp macro="" textlink="">
      <xdr:nvSpPr>
        <xdr:cNvPr id="219" name="円/楕円 218"/>
        <xdr:cNvSpPr/>
      </xdr:nvSpPr>
      <xdr:spPr>
        <a:xfrm>
          <a:off x="2286000" y="1412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9038</xdr:rowOff>
    </xdr:from>
    <xdr:ext cx="762000" cy="259045"/>
    <xdr:sp macro="" textlink="">
      <xdr:nvSpPr>
        <xdr:cNvPr id="220" name="テキスト ボックス 219"/>
        <xdr:cNvSpPr txBox="1"/>
      </xdr:nvSpPr>
      <xdr:spPr>
        <a:xfrm>
          <a:off x="1955800" y="1389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130,803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94018</xdr:rowOff>
    </xdr:from>
    <xdr:to>
      <xdr:col>2</xdr:col>
      <xdr:colOff>127000</xdr:colOff>
      <xdr:row>83</xdr:row>
      <xdr:rowOff>24168</xdr:rowOff>
    </xdr:to>
    <xdr:sp macro="" textlink="">
      <xdr:nvSpPr>
        <xdr:cNvPr id="221" name="円/楕円 220"/>
        <xdr:cNvSpPr/>
      </xdr:nvSpPr>
      <xdr:spPr>
        <a:xfrm>
          <a:off x="1397000" y="1415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34345</xdr:rowOff>
    </xdr:from>
    <xdr:ext cx="762000" cy="259045"/>
    <xdr:sp macro="" textlink="">
      <xdr:nvSpPr>
        <xdr:cNvPr id="222" name="テキスト ボックス 221"/>
        <xdr:cNvSpPr txBox="1"/>
      </xdr:nvSpPr>
      <xdr:spPr>
        <a:xfrm>
          <a:off x="1066800" y="13921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133,425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j-ea"/>
              <a:ea typeface="+mj-ea"/>
              <a:cs typeface="+mn-cs"/>
            </a:rPr>
            <a:t>　今年度は</a:t>
          </a:r>
          <a:r>
            <a:rPr kumimoji="1" lang="ja-JP" altLang="ja-JP" sz="1300">
              <a:solidFill>
                <a:schemeClr val="dk1"/>
              </a:solidFill>
              <a:latin typeface="+mj-ea"/>
              <a:ea typeface="+mj-ea"/>
              <a:cs typeface="+mn-cs"/>
            </a:rPr>
            <a:t>前年度比</a:t>
          </a:r>
          <a:r>
            <a:rPr kumimoji="1" lang="en-US" altLang="ja-JP" sz="1300">
              <a:solidFill>
                <a:schemeClr val="dk1"/>
              </a:solidFill>
              <a:latin typeface="+mj-ea"/>
              <a:ea typeface="+mj-ea"/>
              <a:cs typeface="+mn-cs"/>
            </a:rPr>
            <a:t>1.1</a:t>
          </a:r>
          <a:r>
            <a:rPr kumimoji="1" lang="ja-JP" altLang="en-US" sz="1300">
              <a:solidFill>
                <a:schemeClr val="dk1"/>
              </a:solidFill>
              <a:latin typeface="+mj-ea"/>
              <a:ea typeface="+mj-ea"/>
              <a:cs typeface="+mn-cs"/>
            </a:rPr>
            <a:t>ポイント</a:t>
          </a:r>
          <a:r>
            <a:rPr kumimoji="1" lang="ja-JP" altLang="ja-JP" sz="1300">
              <a:solidFill>
                <a:schemeClr val="dk1"/>
              </a:solidFill>
              <a:latin typeface="+mj-ea"/>
              <a:ea typeface="+mj-ea"/>
              <a:cs typeface="+mn-cs"/>
            </a:rPr>
            <a:t>、類似団体平均</a:t>
          </a:r>
          <a:r>
            <a:rPr kumimoji="1" lang="ja-JP" altLang="en-US" sz="1300">
              <a:solidFill>
                <a:schemeClr val="dk1"/>
              </a:solidFill>
              <a:latin typeface="+mj-ea"/>
              <a:ea typeface="+mj-ea"/>
              <a:cs typeface="+mn-cs"/>
            </a:rPr>
            <a:t>比</a:t>
          </a:r>
          <a:r>
            <a:rPr kumimoji="1" lang="en-US" altLang="ja-JP" sz="1300">
              <a:solidFill>
                <a:schemeClr val="dk1"/>
              </a:solidFill>
              <a:latin typeface="+mj-ea"/>
              <a:ea typeface="+mj-ea"/>
              <a:cs typeface="+mn-cs"/>
            </a:rPr>
            <a:t>1.7</a:t>
          </a:r>
          <a:r>
            <a:rPr kumimoji="1" lang="ja-JP" altLang="en-US" sz="1300">
              <a:solidFill>
                <a:schemeClr val="dk1"/>
              </a:solidFill>
              <a:latin typeface="+mj-ea"/>
              <a:ea typeface="+mj-ea"/>
              <a:cs typeface="+mn-cs"/>
            </a:rPr>
            <a:t>ポイント減少しており順位も高いものとなった。</a:t>
          </a:r>
          <a:endParaRPr kumimoji="1" lang="en-US" altLang="ja-JP" sz="1300">
            <a:solidFill>
              <a:schemeClr val="dk1"/>
            </a:solidFill>
            <a:latin typeface="+mj-ea"/>
            <a:ea typeface="+mj-ea"/>
            <a:cs typeface="+mn-cs"/>
          </a:endParaRPr>
        </a:p>
        <a:p>
          <a:r>
            <a:rPr kumimoji="1" lang="ja-JP" altLang="en-US" sz="1300">
              <a:solidFill>
                <a:schemeClr val="dk1"/>
              </a:solidFill>
              <a:latin typeface="+mj-ea"/>
              <a:ea typeface="+mj-ea"/>
              <a:cs typeface="+mn-cs"/>
            </a:rPr>
            <a:t>　これは、給与体系の低い新卒採用者が増えていることに起因するもので、来年度以降一定の職員の給与号数が上がる年齢に達することが見込まれるため、再び上昇することも想定される。類似団体平均や国の制度改正、地方財政計画をはじめとした動向を注視し、今年度本格施行した「人事考課制度」の効果的な運用によって指数だけではなくバランスのとれた質の高い給与体系を目指したい。</a:t>
          </a:r>
          <a:endParaRPr kumimoji="1" lang="ja-JP" altLang="en-US" sz="1300">
            <a:latin typeface="+mj-ea"/>
            <a:ea typeface="+mj-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87</xdr:row>
      <xdr:rowOff>10584</xdr:rowOff>
    </xdr:to>
    <xdr:cxnSp macro="">
      <xdr:nvCxnSpPr>
        <xdr:cNvPr id="251" name="直線コネクタ 250"/>
        <xdr:cNvCxnSpPr/>
      </xdr:nvCxnSpPr>
      <xdr:spPr>
        <a:xfrm flipV="1">
          <a:off x="17018000" y="13814072"/>
          <a:ext cx="0" cy="1112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2"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3" name="直線コネクタ 252"/>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4"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5" name="直線コネクタ 254"/>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143934</xdr:rowOff>
    </xdr:from>
    <xdr:to>
      <xdr:col>24</xdr:col>
      <xdr:colOff>558800</xdr:colOff>
      <xdr:row>83</xdr:row>
      <xdr:rowOff>119945</xdr:rowOff>
    </xdr:to>
    <xdr:cxnSp macro="">
      <xdr:nvCxnSpPr>
        <xdr:cNvPr id="256" name="直線コネクタ 255"/>
        <xdr:cNvCxnSpPr/>
      </xdr:nvCxnSpPr>
      <xdr:spPr>
        <a:xfrm flipV="1">
          <a:off x="16179800" y="14202834"/>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108249</xdr:rowOff>
    </xdr:from>
    <xdr:ext cx="762000" cy="259045"/>
    <xdr:sp macro="" textlink="">
      <xdr:nvSpPr>
        <xdr:cNvPr id="257" name="給与水準   （国との比較）平均値テキスト"/>
        <xdr:cNvSpPr txBox="1"/>
      </xdr:nvSpPr>
      <xdr:spPr>
        <a:xfrm>
          <a:off x="17106900" y="1433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58" name="フローチャート : 判断 257"/>
        <xdr:cNvSpPr/>
      </xdr:nvSpPr>
      <xdr:spPr>
        <a:xfrm>
          <a:off x="169672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52916</xdr:rowOff>
    </xdr:from>
    <xdr:to>
      <xdr:col>23</xdr:col>
      <xdr:colOff>406400</xdr:colOff>
      <xdr:row>83</xdr:row>
      <xdr:rowOff>119945</xdr:rowOff>
    </xdr:to>
    <xdr:cxnSp macro="">
      <xdr:nvCxnSpPr>
        <xdr:cNvPr id="259" name="直線コネクタ 258"/>
        <xdr:cNvCxnSpPr/>
      </xdr:nvCxnSpPr>
      <xdr:spPr>
        <a:xfrm>
          <a:off x="15290800" y="1428326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149578</xdr:rowOff>
    </xdr:from>
    <xdr:to>
      <xdr:col>23</xdr:col>
      <xdr:colOff>457200</xdr:colOff>
      <xdr:row>84</xdr:row>
      <xdr:rowOff>79728</xdr:rowOff>
    </xdr:to>
    <xdr:sp macro="" textlink="">
      <xdr:nvSpPr>
        <xdr:cNvPr id="260" name="フローチャート : 判断 259"/>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64505</xdr:rowOff>
    </xdr:from>
    <xdr:ext cx="736600" cy="259045"/>
    <xdr:sp macro="" textlink="">
      <xdr:nvSpPr>
        <xdr:cNvPr id="261" name="テキスト ボックス 260"/>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90311</xdr:rowOff>
    </xdr:from>
    <xdr:to>
      <xdr:col>22</xdr:col>
      <xdr:colOff>203200</xdr:colOff>
      <xdr:row>83</xdr:row>
      <xdr:rowOff>52916</xdr:rowOff>
    </xdr:to>
    <xdr:cxnSp macro="">
      <xdr:nvCxnSpPr>
        <xdr:cNvPr id="262" name="直線コネクタ 261"/>
        <xdr:cNvCxnSpPr/>
      </xdr:nvCxnSpPr>
      <xdr:spPr>
        <a:xfrm>
          <a:off x="14401800" y="14149211"/>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64" name="テキスト ボックス 263"/>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90311</xdr:rowOff>
    </xdr:from>
    <xdr:to>
      <xdr:col>21</xdr:col>
      <xdr:colOff>0</xdr:colOff>
      <xdr:row>88</xdr:row>
      <xdr:rowOff>80434</xdr:rowOff>
    </xdr:to>
    <xdr:cxnSp macro="">
      <xdr:nvCxnSpPr>
        <xdr:cNvPr id="265" name="直線コネクタ 264"/>
        <xdr:cNvCxnSpPr/>
      </xdr:nvCxnSpPr>
      <xdr:spPr>
        <a:xfrm flipV="1">
          <a:off x="13512800" y="14149211"/>
          <a:ext cx="889000" cy="101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42334</xdr:rowOff>
    </xdr:from>
    <xdr:to>
      <xdr:col>21</xdr:col>
      <xdr:colOff>50800</xdr:colOff>
      <xdr:row>83</xdr:row>
      <xdr:rowOff>143934</xdr:rowOff>
    </xdr:to>
    <xdr:sp macro="" textlink="">
      <xdr:nvSpPr>
        <xdr:cNvPr id="266" name="フローチャート : 判断 265"/>
        <xdr:cNvSpPr/>
      </xdr:nvSpPr>
      <xdr:spPr>
        <a:xfrm>
          <a:off x="14351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128711</xdr:rowOff>
    </xdr:from>
    <xdr:ext cx="762000" cy="259045"/>
    <xdr:sp macro="" textlink="">
      <xdr:nvSpPr>
        <xdr:cNvPr id="267" name="テキスト ボックス 266"/>
        <xdr:cNvSpPr txBox="1"/>
      </xdr:nvSpPr>
      <xdr:spPr>
        <a:xfrm>
          <a:off x="14020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68" name="フローチャート : 判断 267"/>
        <xdr:cNvSpPr/>
      </xdr:nvSpPr>
      <xdr:spPr>
        <a:xfrm>
          <a:off x="13462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159049</xdr:rowOff>
    </xdr:from>
    <xdr:ext cx="762000" cy="259045"/>
    <xdr:sp macro="" textlink="">
      <xdr:nvSpPr>
        <xdr:cNvPr id="269" name="テキスト ボックス 268"/>
        <xdr:cNvSpPr txBox="1"/>
      </xdr:nvSpPr>
      <xdr:spPr>
        <a:xfrm>
          <a:off x="13131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93134</xdr:rowOff>
    </xdr:from>
    <xdr:to>
      <xdr:col>24</xdr:col>
      <xdr:colOff>609600</xdr:colOff>
      <xdr:row>83</xdr:row>
      <xdr:rowOff>23284</xdr:rowOff>
    </xdr:to>
    <xdr:sp macro="" textlink="">
      <xdr:nvSpPr>
        <xdr:cNvPr id="275" name="円/楕円 274"/>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109661</xdr:rowOff>
    </xdr:from>
    <xdr:ext cx="762000" cy="259045"/>
    <xdr:sp macro="" textlink="">
      <xdr:nvSpPr>
        <xdr:cNvPr id="276" name="給与水準   （国との比較）該当値テキスト"/>
        <xdr:cNvSpPr txBox="1"/>
      </xdr:nvSpPr>
      <xdr:spPr>
        <a:xfrm>
          <a:off x="17106900" y="139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69145</xdr:rowOff>
    </xdr:from>
    <xdr:to>
      <xdr:col>23</xdr:col>
      <xdr:colOff>457200</xdr:colOff>
      <xdr:row>83</xdr:row>
      <xdr:rowOff>170745</xdr:rowOff>
    </xdr:to>
    <xdr:sp macro="" textlink="">
      <xdr:nvSpPr>
        <xdr:cNvPr id="277" name="円/楕円 276"/>
        <xdr:cNvSpPr/>
      </xdr:nvSpPr>
      <xdr:spPr>
        <a:xfrm>
          <a:off x="16129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9472</xdr:rowOff>
    </xdr:from>
    <xdr:ext cx="736600" cy="259045"/>
    <xdr:sp macro="" textlink="">
      <xdr:nvSpPr>
        <xdr:cNvPr id="278" name="テキスト ボックス 277"/>
        <xdr:cNvSpPr txBox="1"/>
      </xdr:nvSpPr>
      <xdr:spPr>
        <a:xfrm>
          <a:off x="15798800" y="1406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2116</xdr:rowOff>
    </xdr:from>
    <xdr:to>
      <xdr:col>22</xdr:col>
      <xdr:colOff>254000</xdr:colOff>
      <xdr:row>83</xdr:row>
      <xdr:rowOff>103716</xdr:rowOff>
    </xdr:to>
    <xdr:sp macro="" textlink="">
      <xdr:nvSpPr>
        <xdr:cNvPr id="279" name="円/楕円 278"/>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113893</xdr:rowOff>
    </xdr:from>
    <xdr:ext cx="762000" cy="259045"/>
    <xdr:sp macro="" textlink="">
      <xdr:nvSpPr>
        <xdr:cNvPr id="280" name="テキスト ボックス 279"/>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39511</xdr:rowOff>
    </xdr:from>
    <xdr:to>
      <xdr:col>21</xdr:col>
      <xdr:colOff>50800</xdr:colOff>
      <xdr:row>82</xdr:row>
      <xdr:rowOff>141111</xdr:rowOff>
    </xdr:to>
    <xdr:sp macro="" textlink="">
      <xdr:nvSpPr>
        <xdr:cNvPr id="281" name="円/楕円 280"/>
        <xdr:cNvSpPr/>
      </xdr:nvSpPr>
      <xdr:spPr>
        <a:xfrm>
          <a:off x="14351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151288</xdr:rowOff>
    </xdr:from>
    <xdr:ext cx="762000" cy="259045"/>
    <xdr:sp macro="" textlink="">
      <xdr:nvSpPr>
        <xdr:cNvPr id="282" name="テキスト ボックス 281"/>
        <xdr:cNvSpPr txBox="1"/>
      </xdr:nvSpPr>
      <xdr:spPr>
        <a:xfrm>
          <a:off x="14020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29634</xdr:rowOff>
    </xdr:from>
    <xdr:to>
      <xdr:col>19</xdr:col>
      <xdr:colOff>533400</xdr:colOff>
      <xdr:row>88</xdr:row>
      <xdr:rowOff>131234</xdr:rowOff>
    </xdr:to>
    <xdr:sp macro="" textlink="">
      <xdr:nvSpPr>
        <xdr:cNvPr id="283" name="円/楕円 282"/>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141411</xdr:rowOff>
    </xdr:from>
    <xdr:ext cx="762000" cy="259045"/>
    <xdr:sp macro="" textlink="">
      <xdr:nvSpPr>
        <xdr:cNvPr id="284" name="テキスト ボックス 283"/>
        <xdr:cNvSpPr txBox="1"/>
      </xdr:nvSpPr>
      <xdr:spPr>
        <a:xfrm>
          <a:off x="13131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前年度比ほぼ横ばいで類似団体平均に近い比率で推移している。</a:t>
          </a:r>
          <a:endParaRPr kumimoji="1" lang="en-US" altLang="ja-JP" sz="1300">
            <a:latin typeface="ＭＳ Ｐゴシック"/>
          </a:endParaRPr>
        </a:p>
        <a:p>
          <a:r>
            <a:rPr kumimoji="1" lang="ja-JP" altLang="en-US" sz="1300">
              <a:latin typeface="ＭＳ Ｐゴシック"/>
            </a:rPr>
            <a:t>　これは定員適正化計画に基づく早期退職者の推奨、新規採用者の抑制によって人口が減少する中でも一定の水準を保持してきた成果と考える。</a:t>
          </a:r>
          <a:endParaRPr kumimoji="1" lang="en-US" altLang="ja-JP" sz="1300">
            <a:latin typeface="ＭＳ Ｐゴシック"/>
          </a:endParaRPr>
        </a:p>
        <a:p>
          <a:r>
            <a:rPr kumimoji="1" lang="ja-JP" altLang="en-US" sz="1300">
              <a:latin typeface="ＭＳ Ｐゴシック"/>
            </a:rPr>
            <a:t>　しかし、職員年齢構成の偏在化を解消するため一定の職員補充がある中で、</a:t>
          </a:r>
          <a:r>
            <a:rPr kumimoji="1" lang="ja-JP" altLang="ja-JP" sz="1300">
              <a:solidFill>
                <a:schemeClr val="dk1"/>
              </a:solidFill>
              <a:latin typeface="+mn-lt"/>
              <a:ea typeface="+mn-ea"/>
              <a:cs typeface="+mn-cs"/>
            </a:rPr>
            <a:t>人口減少</a:t>
          </a:r>
          <a:r>
            <a:rPr kumimoji="1" lang="ja-JP" altLang="en-US" sz="1300">
              <a:solidFill>
                <a:schemeClr val="dk1"/>
              </a:solidFill>
              <a:latin typeface="+mn-lt"/>
              <a:ea typeface="+mn-ea"/>
              <a:cs typeface="+mn-cs"/>
            </a:rPr>
            <a:t>対策事業の成果は一定の期間を要することから、比率の上昇も想定される。</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このため「阿賀野市総合計画」に基づく事業遂行の中で、事業毎の事務量の把握を行い人員配分の最適化に繋げ、職員数の抑制に努めたい。</a:t>
          </a:r>
          <a:endParaRPr kumimoji="1" lang="en-US" altLang="ja-JP" sz="13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25929</xdr:rowOff>
    </xdr:from>
    <xdr:to>
      <xdr:col>24</xdr:col>
      <xdr:colOff>558800</xdr:colOff>
      <xdr:row>68</xdr:row>
      <xdr:rowOff>39264</xdr:rowOff>
    </xdr:to>
    <xdr:cxnSp macro="">
      <xdr:nvCxnSpPr>
        <xdr:cNvPr id="314" name="直線コネクタ 313"/>
        <xdr:cNvCxnSpPr/>
      </xdr:nvCxnSpPr>
      <xdr:spPr>
        <a:xfrm flipV="1">
          <a:off x="17018000" y="10141479"/>
          <a:ext cx="0" cy="155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11341</xdr:rowOff>
    </xdr:from>
    <xdr:ext cx="762000" cy="259045"/>
    <xdr:sp macro="" textlink="">
      <xdr:nvSpPr>
        <xdr:cNvPr id="315" name="定員管理の状況最小値テキスト"/>
        <xdr:cNvSpPr txBox="1"/>
      </xdr:nvSpPr>
      <xdr:spPr>
        <a:xfrm>
          <a:off x="17106900" y="116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14.49</a:t>
          </a:r>
          <a:endParaRPr kumimoji="1" lang="ja-JP" altLang="en-US" sz="1000" b="1">
            <a:latin typeface="ＭＳ Ｐゴシック"/>
          </a:endParaRPr>
        </a:p>
      </xdr:txBody>
    </xdr:sp>
    <xdr:clientData/>
  </xdr:oneCellAnchor>
  <xdr:twoCellAnchor>
    <xdr:from>
      <xdr:col>24</xdr:col>
      <xdr:colOff>469900</xdr:colOff>
      <xdr:row>68</xdr:row>
      <xdr:rowOff>39264</xdr:rowOff>
    </xdr:from>
    <xdr:to>
      <xdr:col>24</xdr:col>
      <xdr:colOff>647700</xdr:colOff>
      <xdr:row>68</xdr:row>
      <xdr:rowOff>39264</xdr:rowOff>
    </xdr:to>
    <xdr:cxnSp macro="">
      <xdr:nvCxnSpPr>
        <xdr:cNvPr id="316" name="直線コネクタ 315"/>
        <xdr:cNvCxnSpPr/>
      </xdr:nvCxnSpPr>
      <xdr:spPr>
        <a:xfrm>
          <a:off x="16929100" y="11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112306</xdr:rowOff>
    </xdr:from>
    <xdr:ext cx="762000" cy="259045"/>
    <xdr:sp macro="" textlink="">
      <xdr:nvSpPr>
        <xdr:cNvPr id="317"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59</xdr:row>
      <xdr:rowOff>25929</xdr:rowOff>
    </xdr:from>
    <xdr:to>
      <xdr:col>24</xdr:col>
      <xdr:colOff>647700</xdr:colOff>
      <xdr:row>59</xdr:row>
      <xdr:rowOff>25929</xdr:rowOff>
    </xdr:to>
    <xdr:cxnSp macro="">
      <xdr:nvCxnSpPr>
        <xdr:cNvPr id="318" name="直線コネクタ 317"/>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94721</xdr:rowOff>
    </xdr:from>
    <xdr:to>
      <xdr:col>24</xdr:col>
      <xdr:colOff>558800</xdr:colOff>
      <xdr:row>62</xdr:row>
      <xdr:rowOff>96731</xdr:rowOff>
    </xdr:to>
    <xdr:cxnSp macro="">
      <xdr:nvCxnSpPr>
        <xdr:cNvPr id="319" name="直線コネクタ 318"/>
        <xdr:cNvCxnSpPr/>
      </xdr:nvCxnSpPr>
      <xdr:spPr>
        <a:xfrm>
          <a:off x="16179800" y="10724621"/>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52405</xdr:rowOff>
    </xdr:from>
    <xdr:ext cx="762000" cy="259045"/>
    <xdr:sp macro="" textlink="">
      <xdr:nvSpPr>
        <xdr:cNvPr id="320" name="定員管理の状況平均値テキスト"/>
        <xdr:cNvSpPr txBox="1"/>
      </xdr:nvSpPr>
      <xdr:spPr>
        <a:xfrm>
          <a:off x="17106900" y="10510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35878</xdr:rowOff>
    </xdr:from>
    <xdr:to>
      <xdr:col>24</xdr:col>
      <xdr:colOff>609600</xdr:colOff>
      <xdr:row>62</xdr:row>
      <xdr:rowOff>137478</xdr:rowOff>
    </xdr:to>
    <xdr:sp macro="" textlink="">
      <xdr:nvSpPr>
        <xdr:cNvPr id="321" name="フローチャート : 判断 320"/>
        <xdr:cNvSpPr/>
      </xdr:nvSpPr>
      <xdr:spPr>
        <a:xfrm>
          <a:off x="16967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86678</xdr:rowOff>
    </xdr:from>
    <xdr:to>
      <xdr:col>23</xdr:col>
      <xdr:colOff>406400</xdr:colOff>
      <xdr:row>62</xdr:row>
      <xdr:rowOff>94721</xdr:rowOff>
    </xdr:to>
    <xdr:cxnSp macro="">
      <xdr:nvCxnSpPr>
        <xdr:cNvPr id="322" name="直線コネクタ 321"/>
        <xdr:cNvCxnSpPr/>
      </xdr:nvCxnSpPr>
      <xdr:spPr>
        <a:xfrm>
          <a:off x="15290800" y="1071657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147003</xdr:rowOff>
    </xdr:from>
    <xdr:to>
      <xdr:col>23</xdr:col>
      <xdr:colOff>457200</xdr:colOff>
      <xdr:row>62</xdr:row>
      <xdr:rowOff>77153</xdr:rowOff>
    </xdr:to>
    <xdr:sp macro="" textlink="">
      <xdr:nvSpPr>
        <xdr:cNvPr id="323" name="フローチャート : 判断 322"/>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87330</xdr:rowOff>
    </xdr:from>
    <xdr:ext cx="736600" cy="259045"/>
    <xdr:sp macro="" textlink="">
      <xdr:nvSpPr>
        <xdr:cNvPr id="324" name="テキスト ボックス 323"/>
        <xdr:cNvSpPr txBox="1"/>
      </xdr:nvSpPr>
      <xdr:spPr>
        <a:xfrm>
          <a:off x="15798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82656</xdr:rowOff>
    </xdr:from>
    <xdr:to>
      <xdr:col>22</xdr:col>
      <xdr:colOff>203200</xdr:colOff>
      <xdr:row>62</xdr:row>
      <xdr:rowOff>86678</xdr:rowOff>
    </xdr:to>
    <xdr:cxnSp macro="">
      <xdr:nvCxnSpPr>
        <xdr:cNvPr id="325" name="直線コネクタ 324"/>
        <xdr:cNvCxnSpPr/>
      </xdr:nvCxnSpPr>
      <xdr:spPr>
        <a:xfrm>
          <a:off x="14401800" y="1071255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6" name="フローチャート : 判断 325"/>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51134</xdr:rowOff>
    </xdr:from>
    <xdr:ext cx="762000" cy="259045"/>
    <xdr:sp macro="" textlink="">
      <xdr:nvSpPr>
        <xdr:cNvPr id="327" name="テキスト ボックス 326"/>
        <xdr:cNvSpPr txBox="1"/>
      </xdr:nvSpPr>
      <xdr:spPr>
        <a:xfrm>
          <a:off x="14909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82656</xdr:rowOff>
    </xdr:from>
    <xdr:to>
      <xdr:col>21</xdr:col>
      <xdr:colOff>0</xdr:colOff>
      <xdr:row>62</xdr:row>
      <xdr:rowOff>108796</xdr:rowOff>
    </xdr:to>
    <xdr:cxnSp macro="">
      <xdr:nvCxnSpPr>
        <xdr:cNvPr id="328" name="直線コネクタ 327"/>
        <xdr:cNvCxnSpPr/>
      </xdr:nvCxnSpPr>
      <xdr:spPr>
        <a:xfrm flipV="1">
          <a:off x="13512800" y="10712556"/>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96731</xdr:rowOff>
    </xdr:from>
    <xdr:to>
      <xdr:col>21</xdr:col>
      <xdr:colOff>50800</xdr:colOff>
      <xdr:row>62</xdr:row>
      <xdr:rowOff>26881</xdr:rowOff>
    </xdr:to>
    <xdr:sp macro="" textlink="">
      <xdr:nvSpPr>
        <xdr:cNvPr id="329" name="フローチャート : 判断 328"/>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37058</xdr:rowOff>
    </xdr:from>
    <xdr:ext cx="762000" cy="259045"/>
    <xdr:sp macro="" textlink="">
      <xdr:nvSpPr>
        <xdr:cNvPr id="330" name="テキスト ボックス 329"/>
        <xdr:cNvSpPr txBox="1"/>
      </xdr:nvSpPr>
      <xdr:spPr>
        <a:xfrm>
          <a:off x="14020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110807</xdr:rowOff>
    </xdr:from>
    <xdr:to>
      <xdr:col>19</xdr:col>
      <xdr:colOff>533400</xdr:colOff>
      <xdr:row>62</xdr:row>
      <xdr:rowOff>40957</xdr:rowOff>
    </xdr:to>
    <xdr:sp macro="" textlink="">
      <xdr:nvSpPr>
        <xdr:cNvPr id="331" name="フローチャート : 判断 330"/>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51134</xdr:rowOff>
    </xdr:from>
    <xdr:ext cx="762000" cy="259045"/>
    <xdr:sp macro="" textlink="">
      <xdr:nvSpPr>
        <xdr:cNvPr id="332" name="テキスト ボックス 331"/>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45931</xdr:rowOff>
    </xdr:from>
    <xdr:to>
      <xdr:col>24</xdr:col>
      <xdr:colOff>609600</xdr:colOff>
      <xdr:row>62</xdr:row>
      <xdr:rowOff>147531</xdr:rowOff>
    </xdr:to>
    <xdr:sp macro="" textlink="">
      <xdr:nvSpPr>
        <xdr:cNvPr id="338" name="円/楕円 337"/>
        <xdr:cNvSpPr/>
      </xdr:nvSpPr>
      <xdr:spPr>
        <a:xfrm>
          <a:off x="169672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18008</xdr:rowOff>
    </xdr:from>
    <xdr:ext cx="762000" cy="259045"/>
    <xdr:sp macro="" textlink="">
      <xdr:nvSpPr>
        <xdr:cNvPr id="339" name="定員管理の状況該当値テキスト"/>
        <xdr:cNvSpPr txBox="1"/>
      </xdr:nvSpPr>
      <xdr:spPr>
        <a:xfrm>
          <a:off x="17106900" y="1064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43921</xdr:rowOff>
    </xdr:from>
    <xdr:to>
      <xdr:col>23</xdr:col>
      <xdr:colOff>457200</xdr:colOff>
      <xdr:row>62</xdr:row>
      <xdr:rowOff>145521</xdr:rowOff>
    </xdr:to>
    <xdr:sp macro="" textlink="">
      <xdr:nvSpPr>
        <xdr:cNvPr id="340" name="円/楕円 339"/>
        <xdr:cNvSpPr/>
      </xdr:nvSpPr>
      <xdr:spPr>
        <a:xfrm>
          <a:off x="16129000" y="1067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130298</xdr:rowOff>
    </xdr:from>
    <xdr:ext cx="736600" cy="259045"/>
    <xdr:sp macro="" textlink="">
      <xdr:nvSpPr>
        <xdr:cNvPr id="341" name="テキスト ボックス 340"/>
        <xdr:cNvSpPr txBox="1"/>
      </xdr:nvSpPr>
      <xdr:spPr>
        <a:xfrm>
          <a:off x="15798800" y="10760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35878</xdr:rowOff>
    </xdr:from>
    <xdr:to>
      <xdr:col>22</xdr:col>
      <xdr:colOff>254000</xdr:colOff>
      <xdr:row>62</xdr:row>
      <xdr:rowOff>137478</xdr:rowOff>
    </xdr:to>
    <xdr:sp macro="" textlink="">
      <xdr:nvSpPr>
        <xdr:cNvPr id="342" name="円/楕円 341"/>
        <xdr:cNvSpPr/>
      </xdr:nvSpPr>
      <xdr:spPr>
        <a:xfrm>
          <a:off x="15240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122255</xdr:rowOff>
    </xdr:from>
    <xdr:ext cx="762000" cy="259045"/>
    <xdr:sp macro="" textlink="">
      <xdr:nvSpPr>
        <xdr:cNvPr id="343" name="テキスト ボックス 342"/>
        <xdr:cNvSpPr txBox="1"/>
      </xdr:nvSpPr>
      <xdr:spPr>
        <a:xfrm>
          <a:off x="14909800" y="107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31856</xdr:rowOff>
    </xdr:from>
    <xdr:to>
      <xdr:col>21</xdr:col>
      <xdr:colOff>50800</xdr:colOff>
      <xdr:row>62</xdr:row>
      <xdr:rowOff>133456</xdr:rowOff>
    </xdr:to>
    <xdr:sp macro="" textlink="">
      <xdr:nvSpPr>
        <xdr:cNvPr id="344" name="円/楕円 343"/>
        <xdr:cNvSpPr/>
      </xdr:nvSpPr>
      <xdr:spPr>
        <a:xfrm>
          <a:off x="14351000" y="1066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118233</xdr:rowOff>
    </xdr:from>
    <xdr:ext cx="762000" cy="259045"/>
    <xdr:sp macro="" textlink="">
      <xdr:nvSpPr>
        <xdr:cNvPr id="345" name="テキスト ボックス 344"/>
        <xdr:cNvSpPr txBox="1"/>
      </xdr:nvSpPr>
      <xdr:spPr>
        <a:xfrm>
          <a:off x="14020800" y="1074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57996</xdr:rowOff>
    </xdr:from>
    <xdr:to>
      <xdr:col>19</xdr:col>
      <xdr:colOff>533400</xdr:colOff>
      <xdr:row>62</xdr:row>
      <xdr:rowOff>159596</xdr:rowOff>
    </xdr:to>
    <xdr:sp macro="" textlink="">
      <xdr:nvSpPr>
        <xdr:cNvPr id="346" name="円/楕円 345"/>
        <xdr:cNvSpPr/>
      </xdr:nvSpPr>
      <xdr:spPr>
        <a:xfrm>
          <a:off x="13462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144373</xdr:rowOff>
    </xdr:from>
    <xdr:ext cx="762000" cy="259045"/>
    <xdr:sp macro="" textlink="">
      <xdr:nvSpPr>
        <xdr:cNvPr id="347" name="テキスト ボックス 346"/>
        <xdr:cNvSpPr txBox="1"/>
      </xdr:nvSpPr>
      <xdr:spPr>
        <a:xfrm>
          <a:off x="13131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0.6</a:t>
          </a:r>
          <a:r>
            <a:rPr kumimoji="1" lang="ja-JP" altLang="en-US" sz="1300">
              <a:latin typeface="ＭＳ Ｐゴシック"/>
            </a:rPr>
            <a:t>ポイント減となったが類似団体平均比</a:t>
          </a:r>
          <a:r>
            <a:rPr kumimoji="1" lang="en-US" altLang="ja-JP" sz="1300">
              <a:latin typeface="ＭＳ Ｐゴシック"/>
            </a:rPr>
            <a:t>4.9</a:t>
          </a:r>
          <a:r>
            <a:rPr kumimoji="1" lang="ja-JP" altLang="en-US" sz="1300">
              <a:latin typeface="ＭＳ Ｐゴシック"/>
            </a:rPr>
            <a:t>ポイント増で高い水準となった。</a:t>
          </a:r>
          <a:endParaRPr kumimoji="1" lang="en-US" altLang="ja-JP" sz="1300">
            <a:latin typeface="ＭＳ Ｐゴシック"/>
          </a:endParaRPr>
        </a:p>
        <a:p>
          <a:r>
            <a:rPr kumimoji="1" lang="ja-JP" altLang="en-US" sz="1300">
              <a:latin typeface="ＭＳ Ｐゴシック"/>
            </a:rPr>
            <a:t>　将来負担比率と同様、平成</a:t>
          </a:r>
          <a:r>
            <a:rPr kumimoji="1" lang="en-US" altLang="ja-JP" sz="1300">
              <a:latin typeface="ＭＳ Ｐゴシック"/>
            </a:rPr>
            <a:t>30</a:t>
          </a:r>
          <a:r>
            <a:rPr kumimoji="1" lang="ja-JP" altLang="en-US" sz="1300">
              <a:latin typeface="ＭＳ Ｐゴシック"/>
            </a:rPr>
            <a:t>年度以降は段階的に学校施設耐震化や病院建設事業での借入金における元金据置の終了によって公債費負担が増えることから一定の上昇は想定される。</a:t>
          </a:r>
          <a:endParaRPr kumimoji="1" lang="en-US" altLang="ja-JP" sz="1300">
            <a:latin typeface="ＭＳ Ｐゴシック"/>
          </a:endParaRPr>
        </a:p>
        <a:p>
          <a:r>
            <a:rPr kumimoji="1" lang="ja-JP" altLang="en-US" sz="1300">
              <a:latin typeface="ＭＳ Ｐゴシック"/>
            </a:rPr>
            <a:t>　また、合併特例期間の終了に伴い交付税算入率の高い起債借入が困難となる事からも、新規発行債の抑制と</a:t>
          </a:r>
          <a:r>
            <a:rPr kumimoji="1" lang="ja-JP" altLang="ja-JP" sz="1300">
              <a:solidFill>
                <a:schemeClr val="dk1"/>
              </a:solidFill>
              <a:latin typeface="+mn-lt"/>
              <a:ea typeface="+mn-ea"/>
              <a:cs typeface="+mn-cs"/>
            </a:rPr>
            <a:t>、「阿賀野市総合計画」に基づ</a:t>
          </a:r>
          <a:r>
            <a:rPr kumimoji="1" lang="ja-JP" altLang="en-US" sz="1300">
              <a:solidFill>
                <a:schemeClr val="dk1"/>
              </a:solidFill>
              <a:latin typeface="+mn-lt"/>
              <a:ea typeface="+mn-ea"/>
              <a:cs typeface="+mn-cs"/>
            </a:rPr>
            <a:t>く</a:t>
          </a:r>
          <a:r>
            <a:rPr kumimoji="1" lang="ja-JP" altLang="ja-JP" sz="1300">
              <a:solidFill>
                <a:schemeClr val="dk1"/>
              </a:solidFill>
              <a:latin typeface="+mn-lt"/>
              <a:ea typeface="+mn-ea"/>
              <a:cs typeface="+mn-cs"/>
            </a:rPr>
            <a:t>計画的な事業展開</a:t>
          </a:r>
          <a:r>
            <a:rPr kumimoji="1" lang="ja-JP" altLang="en-US" sz="1300">
              <a:solidFill>
                <a:schemeClr val="dk1"/>
              </a:solidFill>
              <a:latin typeface="+mn-lt"/>
              <a:ea typeface="+mn-ea"/>
              <a:cs typeface="+mn-cs"/>
            </a:rPr>
            <a:t>により可能な限り比率上昇の抑制を目指したい。</a:t>
          </a:r>
          <a:endParaRPr kumimoji="1" lang="en-US" altLang="ja-JP" sz="13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107188</xdr:rowOff>
    </xdr:to>
    <xdr:cxnSp macro="">
      <xdr:nvCxnSpPr>
        <xdr:cNvPr id="374" name="直線コネクタ 373"/>
        <xdr:cNvCxnSpPr/>
      </xdr:nvCxnSpPr>
      <xdr:spPr>
        <a:xfrm flipV="1">
          <a:off x="17018000" y="6261100"/>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79265</xdr:rowOff>
    </xdr:from>
    <xdr:ext cx="762000" cy="259045"/>
    <xdr:sp macro="" textlink="">
      <xdr:nvSpPr>
        <xdr:cNvPr id="375" name="公債費負担の状況最小値テキスト"/>
        <xdr:cNvSpPr txBox="1"/>
      </xdr:nvSpPr>
      <xdr:spPr>
        <a:xfrm>
          <a:off x="17106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24</xdr:col>
      <xdr:colOff>469900</xdr:colOff>
      <xdr:row>44</xdr:row>
      <xdr:rowOff>107188</xdr:rowOff>
    </xdr:from>
    <xdr:to>
      <xdr:col>24</xdr:col>
      <xdr:colOff>647700</xdr:colOff>
      <xdr:row>44</xdr:row>
      <xdr:rowOff>107188</xdr:rowOff>
    </xdr:to>
    <xdr:cxnSp macro="">
      <xdr:nvCxnSpPr>
        <xdr:cNvPr id="376" name="直線コネクタ 375"/>
        <xdr:cNvCxnSpPr/>
      </xdr:nvCxnSpPr>
      <xdr:spPr>
        <a:xfrm>
          <a:off x="16929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8" name="直線コネクタ 37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20320</xdr:rowOff>
    </xdr:from>
    <xdr:to>
      <xdr:col>24</xdr:col>
      <xdr:colOff>558800</xdr:colOff>
      <xdr:row>44</xdr:row>
      <xdr:rowOff>78232</xdr:rowOff>
    </xdr:to>
    <xdr:cxnSp macro="">
      <xdr:nvCxnSpPr>
        <xdr:cNvPr id="379" name="直線コネクタ 378"/>
        <xdr:cNvCxnSpPr/>
      </xdr:nvCxnSpPr>
      <xdr:spPr>
        <a:xfrm flipV="1">
          <a:off x="16179800" y="756412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27449</xdr:rowOff>
    </xdr:from>
    <xdr:ext cx="762000" cy="259045"/>
    <xdr:sp macro="" textlink="">
      <xdr:nvSpPr>
        <xdr:cNvPr id="380" name="公債費負担の状況平均値テキスト"/>
        <xdr:cNvSpPr txBox="1"/>
      </xdr:nvSpPr>
      <xdr:spPr>
        <a:xfrm>
          <a:off x="17106900" y="688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10922</xdr:rowOff>
    </xdr:from>
    <xdr:to>
      <xdr:col>24</xdr:col>
      <xdr:colOff>609600</xdr:colOff>
      <xdr:row>41</xdr:row>
      <xdr:rowOff>112522</xdr:rowOff>
    </xdr:to>
    <xdr:sp macro="" textlink="">
      <xdr:nvSpPr>
        <xdr:cNvPr id="381" name="フローチャート : 判断 380"/>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78232</xdr:rowOff>
    </xdr:from>
    <xdr:to>
      <xdr:col>23</xdr:col>
      <xdr:colOff>406400</xdr:colOff>
      <xdr:row>44</xdr:row>
      <xdr:rowOff>126492</xdr:rowOff>
    </xdr:to>
    <xdr:cxnSp macro="">
      <xdr:nvCxnSpPr>
        <xdr:cNvPr id="382" name="直線コネクタ 381"/>
        <xdr:cNvCxnSpPr/>
      </xdr:nvCxnSpPr>
      <xdr:spPr>
        <a:xfrm flipV="1">
          <a:off x="15290800" y="762203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3" name="フローチャート : 判断 382"/>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84" name="テキスト ボックス 383"/>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126492</xdr:rowOff>
    </xdr:from>
    <xdr:to>
      <xdr:col>22</xdr:col>
      <xdr:colOff>203200</xdr:colOff>
      <xdr:row>45</xdr:row>
      <xdr:rowOff>41910</xdr:rowOff>
    </xdr:to>
    <xdr:cxnSp macro="">
      <xdr:nvCxnSpPr>
        <xdr:cNvPr id="385" name="直線コネクタ 384"/>
        <xdr:cNvCxnSpPr/>
      </xdr:nvCxnSpPr>
      <xdr:spPr>
        <a:xfrm flipV="1">
          <a:off x="14401800" y="76702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6" name="フローチャート : 判断 385"/>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124985</xdr:rowOff>
    </xdr:from>
    <xdr:ext cx="762000" cy="259045"/>
    <xdr:sp macro="" textlink="">
      <xdr:nvSpPr>
        <xdr:cNvPr id="387" name="テキスト ボックス 386"/>
        <xdr:cNvSpPr txBox="1"/>
      </xdr:nvSpPr>
      <xdr:spPr>
        <a:xfrm>
          <a:off x="14909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41910</xdr:rowOff>
    </xdr:from>
    <xdr:to>
      <xdr:col>21</xdr:col>
      <xdr:colOff>0</xdr:colOff>
      <xdr:row>45</xdr:row>
      <xdr:rowOff>41910</xdr:rowOff>
    </xdr:to>
    <xdr:cxnSp macro="">
      <xdr:nvCxnSpPr>
        <xdr:cNvPr id="388" name="直線コネクタ 387"/>
        <xdr:cNvCxnSpPr/>
      </xdr:nvCxnSpPr>
      <xdr:spPr>
        <a:xfrm>
          <a:off x="13512800" y="7757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119380</xdr:rowOff>
    </xdr:from>
    <xdr:to>
      <xdr:col>21</xdr:col>
      <xdr:colOff>50800</xdr:colOff>
      <xdr:row>43</xdr:row>
      <xdr:rowOff>49530</xdr:rowOff>
    </xdr:to>
    <xdr:sp macro="" textlink="">
      <xdr:nvSpPr>
        <xdr:cNvPr id="389" name="フローチャート : 判断 388"/>
        <xdr:cNvSpPr/>
      </xdr:nvSpPr>
      <xdr:spPr>
        <a:xfrm>
          <a:off x="14351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59707</xdr:rowOff>
    </xdr:from>
    <xdr:ext cx="762000" cy="259045"/>
    <xdr:sp macro="" textlink="">
      <xdr:nvSpPr>
        <xdr:cNvPr id="390" name="テキスト ボックス 389"/>
        <xdr:cNvSpPr txBox="1"/>
      </xdr:nvSpPr>
      <xdr:spPr>
        <a:xfrm>
          <a:off x="14020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34798</xdr:rowOff>
    </xdr:from>
    <xdr:to>
      <xdr:col>19</xdr:col>
      <xdr:colOff>533400</xdr:colOff>
      <xdr:row>43</xdr:row>
      <xdr:rowOff>136398</xdr:rowOff>
    </xdr:to>
    <xdr:sp macro="" textlink="">
      <xdr:nvSpPr>
        <xdr:cNvPr id="391" name="フローチャート : 判断 390"/>
        <xdr:cNvSpPr/>
      </xdr:nvSpPr>
      <xdr:spPr>
        <a:xfrm>
          <a:off x="13462000" y="740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146575</xdr:rowOff>
    </xdr:from>
    <xdr:ext cx="762000" cy="259045"/>
    <xdr:sp macro="" textlink="">
      <xdr:nvSpPr>
        <xdr:cNvPr id="392" name="テキスト ボックス 391"/>
        <xdr:cNvSpPr txBox="1"/>
      </xdr:nvSpPr>
      <xdr:spPr>
        <a:xfrm>
          <a:off x="13131800" y="717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140970</xdr:rowOff>
    </xdr:from>
    <xdr:to>
      <xdr:col>24</xdr:col>
      <xdr:colOff>609600</xdr:colOff>
      <xdr:row>44</xdr:row>
      <xdr:rowOff>71120</xdr:rowOff>
    </xdr:to>
    <xdr:sp macro="" textlink="">
      <xdr:nvSpPr>
        <xdr:cNvPr id="398" name="円/楕円 397"/>
        <xdr:cNvSpPr/>
      </xdr:nvSpPr>
      <xdr:spPr>
        <a:xfrm>
          <a:off x="16967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36847</xdr:rowOff>
    </xdr:from>
    <xdr:ext cx="762000" cy="259045"/>
    <xdr:sp macro="" textlink="">
      <xdr:nvSpPr>
        <xdr:cNvPr id="399" name="公債費負担の状況該当値テキスト"/>
        <xdr:cNvSpPr txBox="1"/>
      </xdr:nvSpPr>
      <xdr:spPr>
        <a:xfrm>
          <a:off x="17106900" y="740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27432</xdr:rowOff>
    </xdr:from>
    <xdr:to>
      <xdr:col>23</xdr:col>
      <xdr:colOff>457200</xdr:colOff>
      <xdr:row>44</xdr:row>
      <xdr:rowOff>129032</xdr:rowOff>
    </xdr:to>
    <xdr:sp macro="" textlink="">
      <xdr:nvSpPr>
        <xdr:cNvPr id="400" name="円/楕円 399"/>
        <xdr:cNvSpPr/>
      </xdr:nvSpPr>
      <xdr:spPr>
        <a:xfrm>
          <a:off x="16129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113809</xdr:rowOff>
    </xdr:from>
    <xdr:ext cx="736600" cy="259045"/>
    <xdr:sp macro="" textlink="">
      <xdr:nvSpPr>
        <xdr:cNvPr id="401" name="テキスト ボックス 400"/>
        <xdr:cNvSpPr txBox="1"/>
      </xdr:nvSpPr>
      <xdr:spPr>
        <a:xfrm>
          <a:off x="15798800" y="765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75692</xdr:rowOff>
    </xdr:from>
    <xdr:to>
      <xdr:col>22</xdr:col>
      <xdr:colOff>254000</xdr:colOff>
      <xdr:row>45</xdr:row>
      <xdr:rowOff>5842</xdr:rowOff>
    </xdr:to>
    <xdr:sp macro="" textlink="">
      <xdr:nvSpPr>
        <xdr:cNvPr id="402" name="円/楕円 401"/>
        <xdr:cNvSpPr/>
      </xdr:nvSpPr>
      <xdr:spPr>
        <a:xfrm>
          <a:off x="15240000" y="76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162069</xdr:rowOff>
    </xdr:from>
    <xdr:ext cx="762000" cy="259045"/>
    <xdr:sp macro="" textlink="">
      <xdr:nvSpPr>
        <xdr:cNvPr id="403" name="テキスト ボックス 402"/>
        <xdr:cNvSpPr txBox="1"/>
      </xdr:nvSpPr>
      <xdr:spPr>
        <a:xfrm>
          <a:off x="14909800" y="770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162560</xdr:rowOff>
    </xdr:from>
    <xdr:to>
      <xdr:col>21</xdr:col>
      <xdr:colOff>50800</xdr:colOff>
      <xdr:row>45</xdr:row>
      <xdr:rowOff>92710</xdr:rowOff>
    </xdr:to>
    <xdr:sp macro="" textlink="">
      <xdr:nvSpPr>
        <xdr:cNvPr id="404" name="円/楕円 403"/>
        <xdr:cNvSpPr/>
      </xdr:nvSpPr>
      <xdr:spPr>
        <a:xfrm>
          <a:off x="14351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77487</xdr:rowOff>
    </xdr:from>
    <xdr:ext cx="762000" cy="259045"/>
    <xdr:sp macro="" textlink="">
      <xdr:nvSpPr>
        <xdr:cNvPr id="405" name="テキスト ボックス 404"/>
        <xdr:cNvSpPr txBox="1"/>
      </xdr:nvSpPr>
      <xdr:spPr>
        <a:xfrm>
          <a:off x="14020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162560</xdr:rowOff>
    </xdr:from>
    <xdr:to>
      <xdr:col>19</xdr:col>
      <xdr:colOff>533400</xdr:colOff>
      <xdr:row>45</xdr:row>
      <xdr:rowOff>92710</xdr:rowOff>
    </xdr:to>
    <xdr:sp macro="" textlink="">
      <xdr:nvSpPr>
        <xdr:cNvPr id="406" name="円/楕円 405"/>
        <xdr:cNvSpPr/>
      </xdr:nvSpPr>
      <xdr:spPr>
        <a:xfrm>
          <a:off x="13462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77487</xdr:rowOff>
    </xdr:from>
    <xdr:ext cx="762000" cy="259045"/>
    <xdr:sp macro="" textlink="">
      <xdr:nvSpPr>
        <xdr:cNvPr id="407" name="テキスト ボックス 406"/>
        <xdr:cNvSpPr txBox="1"/>
      </xdr:nvSpPr>
      <xdr:spPr>
        <a:xfrm>
          <a:off x="13131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19.8</a:t>
          </a:r>
          <a:r>
            <a:rPr kumimoji="1" lang="ja-JP" altLang="en-US" sz="1300">
              <a:latin typeface="ＭＳ Ｐゴシック"/>
            </a:rPr>
            <a:t>ポイント増で類似団体平均を大きく上回る状況となった。</a:t>
          </a:r>
          <a:endParaRPr kumimoji="1" lang="en-US" altLang="ja-JP" sz="1300">
            <a:latin typeface="ＭＳ Ｐゴシック"/>
          </a:endParaRPr>
        </a:p>
        <a:p>
          <a:r>
            <a:rPr kumimoji="1" lang="ja-JP" altLang="en-US" sz="1300">
              <a:latin typeface="ＭＳ Ｐゴシック"/>
            </a:rPr>
            <a:t>　前年度から今年度にかけての新病院建設工事に伴う病院事業会計での企業債償還への繰出の増加（</a:t>
          </a:r>
          <a:r>
            <a:rPr kumimoji="1" lang="en-US" altLang="ja-JP" sz="1300">
              <a:latin typeface="ＭＳ Ｐゴシック"/>
            </a:rPr>
            <a:t>+12,850</a:t>
          </a:r>
          <a:r>
            <a:rPr kumimoji="1" lang="ja-JP" altLang="en-US" sz="1300">
              <a:latin typeface="ＭＳ Ｐゴシック"/>
            </a:rPr>
            <a:t>百万円）が要因で、元金償還が開始する平成</a:t>
          </a:r>
          <a:r>
            <a:rPr kumimoji="1" lang="en-US" altLang="ja-JP" sz="1300">
              <a:latin typeface="ＭＳ Ｐゴシック"/>
            </a:rPr>
            <a:t>32</a:t>
          </a:r>
          <a:r>
            <a:rPr kumimoji="1" lang="ja-JP" altLang="en-US" sz="1300">
              <a:latin typeface="ＭＳ Ｐゴシック"/>
            </a:rPr>
            <a:t>年度までは上昇が想定される。</a:t>
          </a:r>
          <a:endParaRPr kumimoji="1" lang="en-US" altLang="ja-JP" sz="1300">
            <a:latin typeface="ＭＳ Ｐゴシック"/>
          </a:endParaRPr>
        </a:p>
        <a:p>
          <a:r>
            <a:rPr kumimoji="1" lang="ja-JP" altLang="en-US" sz="1300">
              <a:latin typeface="ＭＳ Ｐゴシック"/>
            </a:rPr>
            <a:t>　学校施設耐震化や新病院建設事業など大型建設事業が完了したことと、合併特例期間の終了で交付税算入率の高い起債借入が困難になることから新規発行債の抑制が必須なため、「阿賀野市総合計画」に基づく計画的で堅実な事業展開と借入により可能な限り比率の低下を目指したい。</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80476</xdr:rowOff>
    </xdr:to>
    <xdr:cxnSp macro="">
      <xdr:nvCxnSpPr>
        <xdr:cNvPr id="436" name="直線コネクタ 435"/>
        <xdr:cNvCxnSpPr/>
      </xdr:nvCxnSpPr>
      <xdr:spPr>
        <a:xfrm flipV="1">
          <a:off x="17018000" y="2370667"/>
          <a:ext cx="0" cy="1310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52553</xdr:rowOff>
    </xdr:from>
    <xdr:ext cx="762000" cy="259045"/>
    <xdr:sp macro="" textlink="">
      <xdr:nvSpPr>
        <xdr:cNvPr id="437" name="将来負担の状況最小値テキスト"/>
        <xdr:cNvSpPr txBox="1"/>
      </xdr:nvSpPr>
      <xdr:spPr>
        <a:xfrm>
          <a:off x="17106900" y="365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a:t>
          </a:r>
          <a:endParaRPr kumimoji="1" lang="ja-JP" altLang="en-US" sz="1000" b="1">
            <a:latin typeface="ＭＳ Ｐゴシック"/>
          </a:endParaRPr>
        </a:p>
      </xdr:txBody>
    </xdr:sp>
    <xdr:clientData/>
  </xdr:oneCellAnchor>
  <xdr:twoCellAnchor>
    <xdr:from>
      <xdr:col>24</xdr:col>
      <xdr:colOff>469900</xdr:colOff>
      <xdr:row>21</xdr:row>
      <xdr:rowOff>80476</xdr:rowOff>
    </xdr:from>
    <xdr:to>
      <xdr:col>24</xdr:col>
      <xdr:colOff>647700</xdr:colOff>
      <xdr:row>21</xdr:row>
      <xdr:rowOff>80476</xdr:rowOff>
    </xdr:to>
    <xdr:cxnSp macro="">
      <xdr:nvCxnSpPr>
        <xdr:cNvPr id="438" name="直線コネクタ 437"/>
        <xdr:cNvCxnSpPr/>
      </xdr:nvCxnSpPr>
      <xdr:spPr>
        <a:xfrm>
          <a:off x="16929100" y="3680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169</xdr:rowOff>
    </xdr:from>
    <xdr:to>
      <xdr:col>24</xdr:col>
      <xdr:colOff>558800</xdr:colOff>
      <xdr:row>20</xdr:row>
      <xdr:rowOff>159427</xdr:rowOff>
    </xdr:to>
    <xdr:cxnSp macro="">
      <xdr:nvCxnSpPr>
        <xdr:cNvPr id="441" name="直線コネクタ 440"/>
        <xdr:cNvCxnSpPr/>
      </xdr:nvCxnSpPr>
      <xdr:spPr>
        <a:xfrm>
          <a:off x="16179800" y="3429169"/>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98569</xdr:rowOff>
    </xdr:from>
    <xdr:ext cx="762000" cy="259045"/>
    <xdr:sp macro="" textlink="">
      <xdr:nvSpPr>
        <xdr:cNvPr id="442" name="将来負担の状況平均値テキスト"/>
        <xdr:cNvSpPr txBox="1"/>
      </xdr:nvSpPr>
      <xdr:spPr>
        <a:xfrm>
          <a:off x="17106900" y="232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82042</xdr:rowOff>
    </xdr:from>
    <xdr:to>
      <xdr:col>24</xdr:col>
      <xdr:colOff>609600</xdr:colOff>
      <xdr:row>15</xdr:row>
      <xdr:rowOff>12192</xdr:rowOff>
    </xdr:to>
    <xdr:sp macro="" textlink="">
      <xdr:nvSpPr>
        <xdr:cNvPr id="443" name="フローチャート : 判断 442"/>
        <xdr:cNvSpPr/>
      </xdr:nvSpPr>
      <xdr:spPr>
        <a:xfrm>
          <a:off x="169672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112099</xdr:rowOff>
    </xdr:from>
    <xdr:to>
      <xdr:col>23</xdr:col>
      <xdr:colOff>406400</xdr:colOff>
      <xdr:row>20</xdr:row>
      <xdr:rowOff>169</xdr:rowOff>
    </xdr:to>
    <xdr:cxnSp macro="">
      <xdr:nvCxnSpPr>
        <xdr:cNvPr id="444" name="直線コネクタ 443"/>
        <xdr:cNvCxnSpPr/>
      </xdr:nvCxnSpPr>
      <xdr:spPr>
        <a:xfrm>
          <a:off x="15290800" y="3369649"/>
          <a:ext cx="889000" cy="5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11938</xdr:rowOff>
    </xdr:from>
    <xdr:to>
      <xdr:col>23</xdr:col>
      <xdr:colOff>457200</xdr:colOff>
      <xdr:row>15</xdr:row>
      <xdr:rowOff>113538</xdr:rowOff>
    </xdr:to>
    <xdr:sp macro="" textlink="">
      <xdr:nvSpPr>
        <xdr:cNvPr id="445" name="フローチャート : 判断 444"/>
        <xdr:cNvSpPr/>
      </xdr:nvSpPr>
      <xdr:spPr>
        <a:xfrm>
          <a:off x="16129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123715</xdr:rowOff>
    </xdr:from>
    <xdr:ext cx="736600" cy="259045"/>
    <xdr:sp macro="" textlink="">
      <xdr:nvSpPr>
        <xdr:cNvPr id="446" name="テキスト ボックス 445"/>
        <xdr:cNvSpPr txBox="1"/>
      </xdr:nvSpPr>
      <xdr:spPr>
        <a:xfrm>
          <a:off x="15798800" y="235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110490</xdr:rowOff>
    </xdr:from>
    <xdr:to>
      <xdr:col>22</xdr:col>
      <xdr:colOff>203200</xdr:colOff>
      <xdr:row>19</xdr:row>
      <xdr:rowOff>112099</xdr:rowOff>
    </xdr:to>
    <xdr:cxnSp macro="">
      <xdr:nvCxnSpPr>
        <xdr:cNvPr id="447" name="直線コネクタ 446"/>
        <xdr:cNvCxnSpPr/>
      </xdr:nvCxnSpPr>
      <xdr:spPr>
        <a:xfrm>
          <a:off x="14401800" y="3368040"/>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139023</xdr:rowOff>
    </xdr:from>
    <xdr:to>
      <xdr:col>22</xdr:col>
      <xdr:colOff>254000</xdr:colOff>
      <xdr:row>16</xdr:row>
      <xdr:rowOff>69173</xdr:rowOff>
    </xdr:to>
    <xdr:sp macro="" textlink="">
      <xdr:nvSpPr>
        <xdr:cNvPr id="448" name="フローチャート : 判断 447"/>
        <xdr:cNvSpPr/>
      </xdr:nvSpPr>
      <xdr:spPr>
        <a:xfrm>
          <a:off x="15240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79350</xdr:rowOff>
    </xdr:from>
    <xdr:ext cx="762000" cy="259045"/>
    <xdr:sp macro="" textlink="">
      <xdr:nvSpPr>
        <xdr:cNvPr id="449" name="テキスト ボックス 448"/>
        <xdr:cNvSpPr txBox="1"/>
      </xdr:nvSpPr>
      <xdr:spPr>
        <a:xfrm>
          <a:off x="14909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22013</xdr:rowOff>
    </xdr:from>
    <xdr:to>
      <xdr:col>21</xdr:col>
      <xdr:colOff>0</xdr:colOff>
      <xdr:row>19</xdr:row>
      <xdr:rowOff>110490</xdr:rowOff>
    </xdr:to>
    <xdr:cxnSp macro="">
      <xdr:nvCxnSpPr>
        <xdr:cNvPr id="450" name="直線コネクタ 449"/>
        <xdr:cNvCxnSpPr/>
      </xdr:nvCxnSpPr>
      <xdr:spPr>
        <a:xfrm>
          <a:off x="13512800" y="327956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1355</xdr:rowOff>
    </xdr:from>
    <xdr:to>
      <xdr:col>21</xdr:col>
      <xdr:colOff>50800</xdr:colOff>
      <xdr:row>16</xdr:row>
      <xdr:rowOff>102955</xdr:rowOff>
    </xdr:to>
    <xdr:sp macro="" textlink="">
      <xdr:nvSpPr>
        <xdr:cNvPr id="451" name="フローチャート : 判断 450"/>
        <xdr:cNvSpPr/>
      </xdr:nvSpPr>
      <xdr:spPr>
        <a:xfrm>
          <a:off x="14351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113132</xdr:rowOff>
    </xdr:from>
    <xdr:ext cx="762000" cy="259045"/>
    <xdr:sp macro="" textlink="">
      <xdr:nvSpPr>
        <xdr:cNvPr id="452" name="テキスト ボックス 451"/>
        <xdr:cNvSpPr txBox="1"/>
      </xdr:nvSpPr>
      <xdr:spPr>
        <a:xfrm>
          <a:off x="14020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96266</xdr:rowOff>
    </xdr:from>
    <xdr:to>
      <xdr:col>19</xdr:col>
      <xdr:colOff>533400</xdr:colOff>
      <xdr:row>17</xdr:row>
      <xdr:rowOff>26416</xdr:rowOff>
    </xdr:to>
    <xdr:sp macro="" textlink="">
      <xdr:nvSpPr>
        <xdr:cNvPr id="453" name="フローチャート : 判断 452"/>
        <xdr:cNvSpPr/>
      </xdr:nvSpPr>
      <xdr:spPr>
        <a:xfrm>
          <a:off x="13462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36593</xdr:rowOff>
    </xdr:from>
    <xdr:ext cx="762000" cy="259045"/>
    <xdr:sp macro="" textlink="">
      <xdr:nvSpPr>
        <xdr:cNvPr id="454" name="テキスト ボックス 453"/>
        <xdr:cNvSpPr txBox="1"/>
      </xdr:nvSpPr>
      <xdr:spPr>
        <a:xfrm>
          <a:off x="13131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20</xdr:row>
      <xdr:rowOff>108627</xdr:rowOff>
    </xdr:from>
    <xdr:to>
      <xdr:col>24</xdr:col>
      <xdr:colOff>609600</xdr:colOff>
      <xdr:row>21</xdr:row>
      <xdr:rowOff>38777</xdr:rowOff>
    </xdr:to>
    <xdr:sp macro="" textlink="">
      <xdr:nvSpPr>
        <xdr:cNvPr id="460" name="円/楕円 459"/>
        <xdr:cNvSpPr/>
      </xdr:nvSpPr>
      <xdr:spPr>
        <a:xfrm>
          <a:off x="16967200" y="353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4504</xdr:rowOff>
    </xdr:from>
    <xdr:ext cx="762000" cy="259045"/>
    <xdr:sp macro="" textlink="">
      <xdr:nvSpPr>
        <xdr:cNvPr id="461" name="将来負担の状況該当値テキスト"/>
        <xdr:cNvSpPr txBox="1"/>
      </xdr:nvSpPr>
      <xdr:spPr>
        <a:xfrm>
          <a:off x="17106900" y="343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151.4</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120819</xdr:rowOff>
    </xdr:from>
    <xdr:to>
      <xdr:col>23</xdr:col>
      <xdr:colOff>457200</xdr:colOff>
      <xdr:row>20</xdr:row>
      <xdr:rowOff>50969</xdr:rowOff>
    </xdr:to>
    <xdr:sp macro="" textlink="">
      <xdr:nvSpPr>
        <xdr:cNvPr id="462" name="円/楕円 461"/>
        <xdr:cNvSpPr/>
      </xdr:nvSpPr>
      <xdr:spPr>
        <a:xfrm>
          <a:off x="16129000" y="337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35746</xdr:rowOff>
    </xdr:from>
    <xdr:ext cx="736600" cy="259045"/>
    <xdr:sp macro="" textlink="">
      <xdr:nvSpPr>
        <xdr:cNvPr id="463" name="テキスト ボックス 462"/>
        <xdr:cNvSpPr txBox="1"/>
      </xdr:nvSpPr>
      <xdr:spPr>
        <a:xfrm>
          <a:off x="15798800" y="3464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131.6</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61299</xdr:rowOff>
    </xdr:from>
    <xdr:to>
      <xdr:col>22</xdr:col>
      <xdr:colOff>254000</xdr:colOff>
      <xdr:row>19</xdr:row>
      <xdr:rowOff>162899</xdr:rowOff>
    </xdr:to>
    <xdr:sp macro="" textlink="">
      <xdr:nvSpPr>
        <xdr:cNvPr id="464" name="円/楕円 463"/>
        <xdr:cNvSpPr/>
      </xdr:nvSpPr>
      <xdr:spPr>
        <a:xfrm>
          <a:off x="15240000" y="331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147676</xdr:rowOff>
    </xdr:from>
    <xdr:ext cx="762000" cy="259045"/>
    <xdr:sp macro="" textlink="">
      <xdr:nvSpPr>
        <xdr:cNvPr id="465" name="テキスト ボックス 464"/>
        <xdr:cNvSpPr txBox="1"/>
      </xdr:nvSpPr>
      <xdr:spPr>
        <a:xfrm>
          <a:off x="14909800" y="34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124.2</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59690</xdr:rowOff>
    </xdr:from>
    <xdr:to>
      <xdr:col>21</xdr:col>
      <xdr:colOff>50800</xdr:colOff>
      <xdr:row>19</xdr:row>
      <xdr:rowOff>161290</xdr:rowOff>
    </xdr:to>
    <xdr:sp macro="" textlink="">
      <xdr:nvSpPr>
        <xdr:cNvPr id="466" name="円/楕円 465"/>
        <xdr:cNvSpPr/>
      </xdr:nvSpPr>
      <xdr:spPr>
        <a:xfrm>
          <a:off x="14351000" y="33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146067</xdr:rowOff>
    </xdr:from>
    <xdr:ext cx="762000" cy="259045"/>
    <xdr:sp macro="" textlink="">
      <xdr:nvSpPr>
        <xdr:cNvPr id="467" name="テキスト ボックス 466"/>
        <xdr:cNvSpPr txBox="1"/>
      </xdr:nvSpPr>
      <xdr:spPr>
        <a:xfrm>
          <a:off x="14020800" y="340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142663</xdr:rowOff>
    </xdr:from>
    <xdr:to>
      <xdr:col>19</xdr:col>
      <xdr:colOff>533400</xdr:colOff>
      <xdr:row>19</xdr:row>
      <xdr:rowOff>72813</xdr:rowOff>
    </xdr:to>
    <xdr:sp macro="" textlink="">
      <xdr:nvSpPr>
        <xdr:cNvPr id="468" name="円/楕円 467"/>
        <xdr:cNvSpPr/>
      </xdr:nvSpPr>
      <xdr:spPr>
        <a:xfrm>
          <a:off x="13462000" y="322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57590</xdr:rowOff>
    </xdr:from>
    <xdr:ext cx="762000" cy="259045"/>
    <xdr:sp macro="" textlink="">
      <xdr:nvSpPr>
        <xdr:cNvPr id="469" name="テキスト ボックス 468"/>
        <xdr:cNvSpPr txBox="1"/>
      </xdr:nvSpPr>
      <xdr:spPr>
        <a:xfrm>
          <a:off x="13131800" y="331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新潟県阿賀野市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43,691
43,482
192.74
22,218,605
21,296,375
545,446
13,004,493
23,958,119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151.4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普通交付税等の経常一財は大幅に減少するも、「定員適正化計画」に基づく職員数抑制効果により、前年度比同水準を維持しているが、類似団体平均からは未だ</a:t>
          </a:r>
          <a:r>
            <a:rPr kumimoji="1" lang="en-US" altLang="ja-JP" sz="1300">
              <a:latin typeface="ＭＳ Ｐゴシック"/>
            </a:rPr>
            <a:t>1.7</a:t>
          </a:r>
          <a:r>
            <a:rPr kumimoji="1" lang="ja-JP" altLang="en-US" sz="1300">
              <a:latin typeface="ＭＳ Ｐゴシック"/>
            </a:rPr>
            <a:t>ポイント高い状況である。</a:t>
          </a:r>
          <a:endParaRPr kumimoji="1" lang="en-US" altLang="ja-JP" sz="1300">
            <a:latin typeface="ＭＳ Ｐゴシック"/>
          </a:endParaRPr>
        </a:p>
        <a:p>
          <a:r>
            <a:rPr kumimoji="1" lang="ja-JP" altLang="en-US" sz="1300">
              <a:latin typeface="ＭＳ Ｐゴシック"/>
            </a:rPr>
            <a:t>　職員年齢構成に偏在がみられるため、今後は一定職員の給与号数が一斉に上がる等の増加要素があるため、「阿賀野市総合計画」での</a:t>
          </a:r>
          <a:r>
            <a:rPr kumimoji="1" lang="ja-JP" altLang="ja-JP" sz="1300">
              <a:solidFill>
                <a:schemeClr val="dk1"/>
              </a:solidFill>
              <a:latin typeface="+mn-lt"/>
              <a:ea typeface="+mn-ea"/>
              <a:cs typeface="+mn-cs"/>
            </a:rPr>
            <a:t>事業遂行</a:t>
          </a:r>
          <a:r>
            <a:rPr kumimoji="1" lang="ja-JP" altLang="en-US" sz="1300">
              <a:solidFill>
                <a:schemeClr val="dk1"/>
              </a:solidFill>
              <a:latin typeface="+mn-lt"/>
              <a:ea typeface="+mn-ea"/>
              <a:cs typeface="+mn-cs"/>
            </a:rPr>
            <a:t>と連動し、事務</a:t>
          </a:r>
          <a:r>
            <a:rPr kumimoji="1" lang="ja-JP" altLang="ja-JP" sz="1300">
              <a:solidFill>
                <a:schemeClr val="dk1"/>
              </a:solidFill>
              <a:latin typeface="+mn-lt"/>
              <a:ea typeface="+mn-ea"/>
              <a:cs typeface="+mn-cs"/>
            </a:rPr>
            <a:t>量の的確な把握</a:t>
          </a:r>
          <a:r>
            <a:rPr kumimoji="1" lang="ja-JP" altLang="en-US" sz="1300">
              <a:solidFill>
                <a:schemeClr val="dk1"/>
              </a:solidFill>
              <a:latin typeface="+mn-lt"/>
              <a:ea typeface="+mn-ea"/>
              <a:cs typeface="+mn-cs"/>
            </a:rPr>
            <a:t>を行い</a:t>
          </a:r>
          <a:r>
            <a:rPr kumimoji="1" lang="ja-JP" altLang="ja-JP" sz="1300">
              <a:solidFill>
                <a:schemeClr val="dk1"/>
              </a:solidFill>
              <a:latin typeface="+mn-lt"/>
              <a:ea typeface="+mn-ea"/>
              <a:cs typeface="+mn-cs"/>
            </a:rPr>
            <a:t>人員配分の最適化</a:t>
          </a:r>
          <a:r>
            <a:rPr kumimoji="1" lang="ja-JP" altLang="en-US" sz="1300">
              <a:solidFill>
                <a:schemeClr val="dk1"/>
              </a:solidFill>
              <a:latin typeface="+mn-lt"/>
              <a:ea typeface="+mn-ea"/>
              <a:cs typeface="+mn-cs"/>
            </a:rPr>
            <a:t>へも取り組むことで、比率の</a:t>
          </a:r>
          <a:r>
            <a:rPr kumimoji="1" lang="ja-JP" altLang="ja-JP" sz="1300">
              <a:solidFill>
                <a:schemeClr val="dk1"/>
              </a:solidFill>
              <a:latin typeface="+mn-lt"/>
              <a:ea typeface="+mn-ea"/>
              <a:cs typeface="+mn-cs"/>
            </a:rPr>
            <a:t>抑制に</a:t>
          </a:r>
          <a:r>
            <a:rPr kumimoji="1" lang="ja-JP" altLang="en-US" sz="1300">
              <a:solidFill>
                <a:schemeClr val="dk1"/>
              </a:solidFill>
              <a:latin typeface="+mn-lt"/>
              <a:ea typeface="+mn-ea"/>
              <a:cs typeface="+mn-cs"/>
            </a:rPr>
            <a:t>繋げたい</a:t>
          </a:r>
          <a:r>
            <a:rPr kumimoji="1" lang="ja-JP" altLang="ja-JP" sz="1300">
              <a:solidFill>
                <a:schemeClr val="dk1"/>
              </a:solidFill>
              <a:latin typeface="+mn-lt"/>
              <a:ea typeface="+mn-ea"/>
              <a:cs typeface="+mn-cs"/>
            </a:rPr>
            <a:t>。</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154214</xdr:rowOff>
    </xdr:from>
    <xdr:to>
      <xdr:col>7</xdr:col>
      <xdr:colOff>15875</xdr:colOff>
      <xdr:row>41</xdr:row>
      <xdr:rowOff>135165</xdr:rowOff>
    </xdr:to>
    <xdr:cxnSp macro="">
      <xdr:nvCxnSpPr>
        <xdr:cNvPr id="63" name="直線コネクタ 62"/>
        <xdr:cNvCxnSpPr/>
      </xdr:nvCxnSpPr>
      <xdr:spPr>
        <a:xfrm flipV="1">
          <a:off x="4826000" y="5640614"/>
          <a:ext cx="0" cy="1524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4" name="人件費最小値テキスト"/>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5" name="直線コネクタ 64"/>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69141</xdr:rowOff>
    </xdr:from>
    <xdr:ext cx="762000" cy="259045"/>
    <xdr:sp macro="" textlink="">
      <xdr:nvSpPr>
        <xdr:cNvPr id="66"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6</xdr:col>
      <xdr:colOff>612775</xdr:colOff>
      <xdr:row>32</xdr:row>
      <xdr:rowOff>154214</xdr:rowOff>
    </xdr:from>
    <xdr:to>
      <xdr:col>7</xdr:col>
      <xdr:colOff>104775</xdr:colOff>
      <xdr:row>32</xdr:row>
      <xdr:rowOff>154214</xdr:rowOff>
    </xdr:to>
    <xdr:cxnSp macro="">
      <xdr:nvCxnSpPr>
        <xdr:cNvPr id="67" name="直線コネクタ 66"/>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4536</xdr:rowOff>
    </xdr:from>
    <xdr:to>
      <xdr:col>7</xdr:col>
      <xdr:colOff>15875</xdr:colOff>
      <xdr:row>37</xdr:row>
      <xdr:rowOff>4536</xdr:rowOff>
    </xdr:to>
    <xdr:cxnSp macro="">
      <xdr:nvCxnSpPr>
        <xdr:cNvPr id="68" name="直線コネクタ 67"/>
        <xdr:cNvCxnSpPr/>
      </xdr:nvCxnSpPr>
      <xdr:spPr>
        <a:xfrm>
          <a:off x="3987800" y="6348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128105</xdr:rowOff>
    </xdr:from>
    <xdr:ext cx="762000" cy="259045"/>
    <xdr:sp macro="" textlink="">
      <xdr:nvSpPr>
        <xdr:cNvPr id="69" name="人件費平均値テキスト"/>
        <xdr:cNvSpPr txBox="1"/>
      </xdr:nvSpPr>
      <xdr:spPr>
        <a:xfrm>
          <a:off x="4914900" y="595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111578</xdr:rowOff>
    </xdr:from>
    <xdr:to>
      <xdr:col>7</xdr:col>
      <xdr:colOff>66675</xdr:colOff>
      <xdr:row>36</xdr:row>
      <xdr:rowOff>41728</xdr:rowOff>
    </xdr:to>
    <xdr:sp macro="" textlink="">
      <xdr:nvSpPr>
        <xdr:cNvPr id="70" name="フローチャート : 判断 69"/>
        <xdr:cNvSpPr/>
      </xdr:nvSpPr>
      <xdr:spPr>
        <a:xfrm>
          <a:off x="4775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4536</xdr:rowOff>
    </xdr:from>
    <xdr:to>
      <xdr:col>5</xdr:col>
      <xdr:colOff>549275</xdr:colOff>
      <xdr:row>37</xdr:row>
      <xdr:rowOff>26307</xdr:rowOff>
    </xdr:to>
    <xdr:cxnSp macro="">
      <xdr:nvCxnSpPr>
        <xdr:cNvPr id="71" name="直線コネクタ 70"/>
        <xdr:cNvCxnSpPr/>
      </xdr:nvCxnSpPr>
      <xdr:spPr>
        <a:xfrm flipV="1">
          <a:off x="3098800" y="6348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78922</xdr:rowOff>
    </xdr:from>
    <xdr:to>
      <xdr:col>5</xdr:col>
      <xdr:colOff>600075</xdr:colOff>
      <xdr:row>36</xdr:row>
      <xdr:rowOff>9072</xdr:rowOff>
    </xdr:to>
    <xdr:sp macro="" textlink="">
      <xdr:nvSpPr>
        <xdr:cNvPr id="72" name="フローチャート : 判断 71"/>
        <xdr:cNvSpPr/>
      </xdr:nvSpPr>
      <xdr:spPr>
        <a:xfrm>
          <a:off x="3937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19249</xdr:rowOff>
    </xdr:from>
    <xdr:ext cx="736600" cy="259045"/>
    <xdr:sp macro="" textlink="">
      <xdr:nvSpPr>
        <xdr:cNvPr id="73" name="テキスト ボックス 72"/>
        <xdr:cNvSpPr txBox="1"/>
      </xdr:nvSpPr>
      <xdr:spPr>
        <a:xfrm>
          <a:off x="3606800" y="584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26307</xdr:rowOff>
    </xdr:from>
    <xdr:to>
      <xdr:col>4</xdr:col>
      <xdr:colOff>346075</xdr:colOff>
      <xdr:row>37</xdr:row>
      <xdr:rowOff>37193</xdr:rowOff>
    </xdr:to>
    <xdr:cxnSp macro="">
      <xdr:nvCxnSpPr>
        <xdr:cNvPr id="74" name="直線コネクタ 73"/>
        <xdr:cNvCxnSpPr/>
      </xdr:nvCxnSpPr>
      <xdr:spPr>
        <a:xfrm flipV="1">
          <a:off x="2209800" y="6369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5" name="フローチャート : 判断 74"/>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76" name="テキスト ボックス 75"/>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37193</xdr:rowOff>
    </xdr:from>
    <xdr:to>
      <xdr:col>3</xdr:col>
      <xdr:colOff>142875</xdr:colOff>
      <xdr:row>37</xdr:row>
      <xdr:rowOff>135164</xdr:rowOff>
    </xdr:to>
    <xdr:cxnSp macro="">
      <xdr:nvCxnSpPr>
        <xdr:cNvPr id="77" name="直線コネクタ 76"/>
        <xdr:cNvCxnSpPr/>
      </xdr:nvCxnSpPr>
      <xdr:spPr>
        <a:xfrm flipV="1">
          <a:off x="1320800" y="63808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122464</xdr:rowOff>
    </xdr:from>
    <xdr:to>
      <xdr:col>3</xdr:col>
      <xdr:colOff>193675</xdr:colOff>
      <xdr:row>36</xdr:row>
      <xdr:rowOff>52614</xdr:rowOff>
    </xdr:to>
    <xdr:sp macro="" textlink="">
      <xdr:nvSpPr>
        <xdr:cNvPr id="78" name="フローチャート : 判断 77"/>
        <xdr:cNvSpPr/>
      </xdr:nvSpPr>
      <xdr:spPr>
        <a:xfrm>
          <a:off x="2159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62791</xdr:rowOff>
    </xdr:from>
    <xdr:ext cx="762000" cy="259045"/>
    <xdr:sp macro="" textlink="">
      <xdr:nvSpPr>
        <xdr:cNvPr id="79" name="テキスト ボックス 78"/>
        <xdr:cNvSpPr txBox="1"/>
      </xdr:nvSpPr>
      <xdr:spPr>
        <a:xfrm>
          <a:off x="1828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38100</xdr:rowOff>
    </xdr:from>
    <xdr:to>
      <xdr:col>1</xdr:col>
      <xdr:colOff>676275</xdr:colOff>
      <xdr:row>36</xdr:row>
      <xdr:rowOff>139700</xdr:rowOff>
    </xdr:to>
    <xdr:sp macro="" textlink="">
      <xdr:nvSpPr>
        <xdr:cNvPr id="80" name="フローチャート : 判断 79"/>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149877</xdr:rowOff>
    </xdr:from>
    <xdr:ext cx="762000" cy="259045"/>
    <xdr:sp macro="" textlink="">
      <xdr:nvSpPr>
        <xdr:cNvPr id="81" name="テキスト ボックス 80"/>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125186</xdr:rowOff>
    </xdr:from>
    <xdr:to>
      <xdr:col>7</xdr:col>
      <xdr:colOff>66675</xdr:colOff>
      <xdr:row>37</xdr:row>
      <xdr:rowOff>55336</xdr:rowOff>
    </xdr:to>
    <xdr:sp macro="" textlink="">
      <xdr:nvSpPr>
        <xdr:cNvPr id="87" name="円/楕円 86"/>
        <xdr:cNvSpPr/>
      </xdr:nvSpPr>
      <xdr:spPr>
        <a:xfrm>
          <a:off x="47752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97263</xdr:rowOff>
    </xdr:from>
    <xdr:ext cx="762000" cy="259045"/>
    <xdr:sp macro="" textlink="">
      <xdr:nvSpPr>
        <xdr:cNvPr id="88" name="人件費該当値テキスト"/>
        <xdr:cNvSpPr txBox="1"/>
      </xdr:nvSpPr>
      <xdr:spPr>
        <a:xfrm>
          <a:off x="49149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125186</xdr:rowOff>
    </xdr:from>
    <xdr:to>
      <xdr:col>5</xdr:col>
      <xdr:colOff>600075</xdr:colOff>
      <xdr:row>37</xdr:row>
      <xdr:rowOff>55336</xdr:rowOff>
    </xdr:to>
    <xdr:sp macro="" textlink="">
      <xdr:nvSpPr>
        <xdr:cNvPr id="89" name="円/楕円 88"/>
        <xdr:cNvSpPr/>
      </xdr:nvSpPr>
      <xdr:spPr>
        <a:xfrm>
          <a:off x="3937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40113</xdr:rowOff>
    </xdr:from>
    <xdr:ext cx="736600" cy="259045"/>
    <xdr:sp macro="" textlink="">
      <xdr:nvSpPr>
        <xdr:cNvPr id="90" name="テキスト ボックス 89"/>
        <xdr:cNvSpPr txBox="1"/>
      </xdr:nvSpPr>
      <xdr:spPr>
        <a:xfrm>
          <a:off x="3606800" y="638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146957</xdr:rowOff>
    </xdr:from>
    <xdr:to>
      <xdr:col>4</xdr:col>
      <xdr:colOff>396875</xdr:colOff>
      <xdr:row>37</xdr:row>
      <xdr:rowOff>77107</xdr:rowOff>
    </xdr:to>
    <xdr:sp macro="" textlink="">
      <xdr:nvSpPr>
        <xdr:cNvPr id="91" name="円/楕円 90"/>
        <xdr:cNvSpPr/>
      </xdr:nvSpPr>
      <xdr:spPr>
        <a:xfrm>
          <a:off x="3048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61884</xdr:rowOff>
    </xdr:from>
    <xdr:ext cx="762000" cy="259045"/>
    <xdr:sp macro="" textlink="">
      <xdr:nvSpPr>
        <xdr:cNvPr id="92" name="テキスト ボックス 91"/>
        <xdr:cNvSpPr txBox="1"/>
      </xdr:nvSpPr>
      <xdr:spPr>
        <a:xfrm>
          <a:off x="2717800" y="640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157843</xdr:rowOff>
    </xdr:from>
    <xdr:to>
      <xdr:col>3</xdr:col>
      <xdr:colOff>193675</xdr:colOff>
      <xdr:row>37</xdr:row>
      <xdr:rowOff>87993</xdr:rowOff>
    </xdr:to>
    <xdr:sp macro="" textlink="">
      <xdr:nvSpPr>
        <xdr:cNvPr id="93" name="円/楕円 92"/>
        <xdr:cNvSpPr/>
      </xdr:nvSpPr>
      <xdr:spPr>
        <a:xfrm>
          <a:off x="2159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72770</xdr:rowOff>
    </xdr:from>
    <xdr:ext cx="762000" cy="259045"/>
    <xdr:sp macro="" textlink="">
      <xdr:nvSpPr>
        <xdr:cNvPr id="94" name="テキスト ボックス 93"/>
        <xdr:cNvSpPr txBox="1"/>
      </xdr:nvSpPr>
      <xdr:spPr>
        <a:xfrm>
          <a:off x="1828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84364</xdr:rowOff>
    </xdr:from>
    <xdr:to>
      <xdr:col>1</xdr:col>
      <xdr:colOff>676275</xdr:colOff>
      <xdr:row>38</xdr:row>
      <xdr:rowOff>14514</xdr:rowOff>
    </xdr:to>
    <xdr:sp macro="" textlink="">
      <xdr:nvSpPr>
        <xdr:cNvPr id="95" name="円/楕円 94"/>
        <xdr:cNvSpPr/>
      </xdr:nvSpPr>
      <xdr:spPr>
        <a:xfrm>
          <a:off x="1270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170742</xdr:rowOff>
    </xdr:from>
    <xdr:ext cx="762000" cy="259045"/>
    <xdr:sp macro="" textlink="">
      <xdr:nvSpPr>
        <xdr:cNvPr id="96" name="テキスト ボックス 95"/>
        <xdr:cNvSpPr txBox="1"/>
      </xdr:nvSpPr>
      <xdr:spPr>
        <a:xfrm>
          <a:off x="939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0.2</a:t>
          </a:r>
          <a:r>
            <a:rPr kumimoji="1" lang="ja-JP" altLang="en-US" sz="1300">
              <a:latin typeface="ＭＳ Ｐゴシック"/>
            </a:rPr>
            <a:t>ポイント減で類似団体とほぼ同水準で推移する。</a:t>
          </a:r>
          <a:endParaRPr kumimoji="1" lang="en-US" altLang="ja-JP" sz="1300">
            <a:latin typeface="ＭＳ Ｐゴシック"/>
          </a:endParaRPr>
        </a:p>
        <a:p>
          <a:r>
            <a:rPr kumimoji="1" lang="ja-JP" altLang="en-US" sz="1300">
              <a:latin typeface="ＭＳ Ｐゴシック"/>
            </a:rPr>
            <a:t>　物件費は予算段階で徹底した抑制を行うことで現状水準を維持しているが、賃金を除く物件費自体は相対的に少額であり、大幅な指標の改善に働かない状況にある。</a:t>
          </a:r>
          <a:endParaRPr kumimoji="1" lang="en-US" altLang="ja-JP" sz="1300">
            <a:latin typeface="ＭＳ Ｐゴシック"/>
          </a:endParaRPr>
        </a:p>
        <a:p>
          <a:r>
            <a:rPr kumimoji="1" lang="ja-JP" altLang="en-US" sz="1300">
              <a:latin typeface="ＭＳ Ｐゴシック"/>
            </a:rPr>
            <a:t>　また、平成</a:t>
          </a:r>
          <a:r>
            <a:rPr kumimoji="1" lang="en-US" altLang="ja-JP" sz="1300">
              <a:latin typeface="ＭＳ Ｐゴシック"/>
            </a:rPr>
            <a:t>32</a:t>
          </a:r>
          <a:r>
            <a:rPr kumimoji="1" lang="ja-JP" altLang="en-US" sz="1300">
              <a:latin typeface="ＭＳ Ｐゴシック"/>
            </a:rPr>
            <a:t>年度からの会計年度任用職員制度施行後は大幅な増加も想定されるため、臨時職員のあり方も含めて効果的な方策を検討する必要がある。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24" name="直線コネクタ 123"/>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7"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8" name="直線コネクタ 127"/>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38100</xdr:rowOff>
    </xdr:from>
    <xdr:to>
      <xdr:col>24</xdr:col>
      <xdr:colOff>31750</xdr:colOff>
      <xdr:row>18</xdr:row>
      <xdr:rowOff>63500</xdr:rowOff>
    </xdr:to>
    <xdr:cxnSp macro="">
      <xdr:nvCxnSpPr>
        <xdr:cNvPr id="129" name="直線コネクタ 128"/>
        <xdr:cNvCxnSpPr/>
      </xdr:nvCxnSpPr>
      <xdr:spPr>
        <a:xfrm flipV="1">
          <a:off x="15671800" y="3124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162577</xdr:rowOff>
    </xdr:from>
    <xdr:ext cx="762000" cy="259045"/>
    <xdr:sp macro="" textlink="">
      <xdr:nvSpPr>
        <xdr:cNvPr id="130"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146050</xdr:rowOff>
    </xdr:from>
    <xdr:to>
      <xdr:col>24</xdr:col>
      <xdr:colOff>82550</xdr:colOff>
      <xdr:row>18</xdr:row>
      <xdr:rowOff>76200</xdr:rowOff>
    </xdr:to>
    <xdr:sp macro="" textlink="">
      <xdr:nvSpPr>
        <xdr:cNvPr id="131" name="フローチャート : 判断 130"/>
        <xdr:cNvSpPr/>
      </xdr:nvSpPr>
      <xdr:spPr>
        <a:xfrm>
          <a:off x="164592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146050</xdr:rowOff>
    </xdr:from>
    <xdr:to>
      <xdr:col>22</xdr:col>
      <xdr:colOff>565150</xdr:colOff>
      <xdr:row>18</xdr:row>
      <xdr:rowOff>63500</xdr:rowOff>
    </xdr:to>
    <xdr:cxnSp macro="">
      <xdr:nvCxnSpPr>
        <xdr:cNvPr id="132" name="直線コネクタ 131"/>
        <xdr:cNvCxnSpPr/>
      </xdr:nvCxnSpPr>
      <xdr:spPr>
        <a:xfrm>
          <a:off x="14782800" y="3060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120650</xdr:rowOff>
    </xdr:from>
    <xdr:to>
      <xdr:col>22</xdr:col>
      <xdr:colOff>615950</xdr:colOff>
      <xdr:row>18</xdr:row>
      <xdr:rowOff>50800</xdr:rowOff>
    </xdr:to>
    <xdr:sp macro="" textlink="">
      <xdr:nvSpPr>
        <xdr:cNvPr id="133" name="フローチャート : 判断 132"/>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60977</xdr:rowOff>
    </xdr:from>
    <xdr:ext cx="736600" cy="259045"/>
    <xdr:sp macro="" textlink="">
      <xdr:nvSpPr>
        <xdr:cNvPr id="134" name="テキスト ボックス 133"/>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133350</xdr:rowOff>
    </xdr:from>
    <xdr:to>
      <xdr:col>21</xdr:col>
      <xdr:colOff>361950</xdr:colOff>
      <xdr:row>17</xdr:row>
      <xdr:rowOff>146050</xdr:rowOff>
    </xdr:to>
    <xdr:cxnSp macro="">
      <xdr:nvCxnSpPr>
        <xdr:cNvPr id="135" name="直線コネクタ 134"/>
        <xdr:cNvCxnSpPr/>
      </xdr:nvCxnSpPr>
      <xdr:spPr>
        <a:xfrm>
          <a:off x="13893800" y="304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133350</xdr:rowOff>
    </xdr:from>
    <xdr:to>
      <xdr:col>21</xdr:col>
      <xdr:colOff>412750</xdr:colOff>
      <xdr:row>18</xdr:row>
      <xdr:rowOff>63500</xdr:rowOff>
    </xdr:to>
    <xdr:sp macro="" textlink="">
      <xdr:nvSpPr>
        <xdr:cNvPr id="136" name="フローチャート : 判断 135"/>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48277</xdr:rowOff>
    </xdr:from>
    <xdr:ext cx="762000" cy="259045"/>
    <xdr:sp macro="" textlink="">
      <xdr:nvSpPr>
        <xdr:cNvPr id="137" name="テキスト ボックス 136"/>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69850</xdr:rowOff>
    </xdr:from>
    <xdr:to>
      <xdr:col>20</xdr:col>
      <xdr:colOff>158750</xdr:colOff>
      <xdr:row>17</xdr:row>
      <xdr:rowOff>133350</xdr:rowOff>
    </xdr:to>
    <xdr:cxnSp macro="">
      <xdr:nvCxnSpPr>
        <xdr:cNvPr id="138" name="直線コネクタ 137"/>
        <xdr:cNvCxnSpPr/>
      </xdr:nvCxnSpPr>
      <xdr:spPr>
        <a:xfrm>
          <a:off x="13004800" y="2984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57150</xdr:rowOff>
    </xdr:from>
    <xdr:to>
      <xdr:col>20</xdr:col>
      <xdr:colOff>209550</xdr:colOff>
      <xdr:row>17</xdr:row>
      <xdr:rowOff>158750</xdr:rowOff>
    </xdr:to>
    <xdr:sp macro="" textlink="">
      <xdr:nvSpPr>
        <xdr:cNvPr id="139" name="フローチャート : 判断 138"/>
        <xdr:cNvSpPr/>
      </xdr:nvSpPr>
      <xdr:spPr>
        <a:xfrm>
          <a:off x="13843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168927</xdr:rowOff>
    </xdr:from>
    <xdr:ext cx="762000" cy="259045"/>
    <xdr:sp macro="" textlink="">
      <xdr:nvSpPr>
        <xdr:cNvPr id="140" name="テキスト ボックス 139"/>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6350</xdr:rowOff>
    </xdr:from>
    <xdr:to>
      <xdr:col>19</xdr:col>
      <xdr:colOff>6350</xdr:colOff>
      <xdr:row>17</xdr:row>
      <xdr:rowOff>107950</xdr:rowOff>
    </xdr:to>
    <xdr:sp macro="" textlink="">
      <xdr:nvSpPr>
        <xdr:cNvPr id="141" name="フローチャート : 判断 140"/>
        <xdr:cNvSpPr/>
      </xdr:nvSpPr>
      <xdr:spPr>
        <a:xfrm>
          <a:off x="12954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118127</xdr:rowOff>
    </xdr:from>
    <xdr:ext cx="762000" cy="259045"/>
    <xdr:sp macro="" textlink="">
      <xdr:nvSpPr>
        <xdr:cNvPr id="142" name="テキスト ボックス 141"/>
        <xdr:cNvSpPr txBox="1"/>
      </xdr:nvSpPr>
      <xdr:spPr>
        <a:xfrm>
          <a:off x="12623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158750</xdr:rowOff>
    </xdr:from>
    <xdr:to>
      <xdr:col>24</xdr:col>
      <xdr:colOff>82550</xdr:colOff>
      <xdr:row>18</xdr:row>
      <xdr:rowOff>88900</xdr:rowOff>
    </xdr:to>
    <xdr:sp macro="" textlink="">
      <xdr:nvSpPr>
        <xdr:cNvPr id="148" name="円/楕円 147"/>
        <xdr:cNvSpPr/>
      </xdr:nvSpPr>
      <xdr:spPr>
        <a:xfrm>
          <a:off x="164592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130827</xdr:rowOff>
    </xdr:from>
    <xdr:ext cx="762000" cy="259045"/>
    <xdr:sp macro="" textlink="">
      <xdr:nvSpPr>
        <xdr:cNvPr id="149" name="物件費該当値テキスト"/>
        <xdr:cNvSpPr txBox="1"/>
      </xdr:nvSpPr>
      <xdr:spPr>
        <a:xfrm>
          <a:off x="165989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12700</xdr:rowOff>
    </xdr:from>
    <xdr:to>
      <xdr:col>22</xdr:col>
      <xdr:colOff>615950</xdr:colOff>
      <xdr:row>18</xdr:row>
      <xdr:rowOff>114300</xdr:rowOff>
    </xdr:to>
    <xdr:sp macro="" textlink="">
      <xdr:nvSpPr>
        <xdr:cNvPr id="150" name="円/楕円 149"/>
        <xdr:cNvSpPr/>
      </xdr:nvSpPr>
      <xdr:spPr>
        <a:xfrm>
          <a:off x="15621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99077</xdr:rowOff>
    </xdr:from>
    <xdr:ext cx="736600" cy="259045"/>
    <xdr:sp macro="" textlink="">
      <xdr:nvSpPr>
        <xdr:cNvPr id="151" name="テキスト ボックス 150"/>
        <xdr:cNvSpPr txBox="1"/>
      </xdr:nvSpPr>
      <xdr:spPr>
        <a:xfrm>
          <a:off x="15290800" y="318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95250</xdr:rowOff>
    </xdr:from>
    <xdr:to>
      <xdr:col>21</xdr:col>
      <xdr:colOff>412750</xdr:colOff>
      <xdr:row>18</xdr:row>
      <xdr:rowOff>25400</xdr:rowOff>
    </xdr:to>
    <xdr:sp macro="" textlink="">
      <xdr:nvSpPr>
        <xdr:cNvPr id="152" name="円/楕円 151"/>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35577</xdr:rowOff>
    </xdr:from>
    <xdr:ext cx="762000" cy="259045"/>
    <xdr:sp macro="" textlink="">
      <xdr:nvSpPr>
        <xdr:cNvPr id="153" name="テキスト ボックス 152"/>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82550</xdr:rowOff>
    </xdr:from>
    <xdr:to>
      <xdr:col>20</xdr:col>
      <xdr:colOff>209550</xdr:colOff>
      <xdr:row>18</xdr:row>
      <xdr:rowOff>12700</xdr:rowOff>
    </xdr:to>
    <xdr:sp macro="" textlink="">
      <xdr:nvSpPr>
        <xdr:cNvPr id="154" name="円/楕円 153"/>
        <xdr:cNvSpPr/>
      </xdr:nvSpPr>
      <xdr:spPr>
        <a:xfrm>
          <a:off x="13843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168927</xdr:rowOff>
    </xdr:from>
    <xdr:ext cx="762000" cy="259045"/>
    <xdr:sp macro="" textlink="">
      <xdr:nvSpPr>
        <xdr:cNvPr id="155" name="テキスト ボックス 154"/>
        <xdr:cNvSpPr txBox="1"/>
      </xdr:nvSpPr>
      <xdr:spPr>
        <a:xfrm>
          <a:off x="13512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19050</xdr:rowOff>
    </xdr:from>
    <xdr:to>
      <xdr:col>19</xdr:col>
      <xdr:colOff>6350</xdr:colOff>
      <xdr:row>17</xdr:row>
      <xdr:rowOff>120650</xdr:rowOff>
    </xdr:to>
    <xdr:sp macro="" textlink="">
      <xdr:nvSpPr>
        <xdr:cNvPr id="156" name="円/楕円 155"/>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105427</xdr:rowOff>
    </xdr:from>
    <xdr:ext cx="762000" cy="259045"/>
    <xdr:sp macro="" textlink="">
      <xdr:nvSpPr>
        <xdr:cNvPr id="157" name="テキスト ボックス 156"/>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0.9</a:t>
          </a:r>
          <a:r>
            <a:rPr kumimoji="1" lang="ja-JP" altLang="en-US" sz="1300">
              <a:latin typeface="ＭＳ Ｐゴシック"/>
            </a:rPr>
            <a:t>ポイント、類似団体平均比</a:t>
          </a:r>
          <a:r>
            <a:rPr kumimoji="1" lang="en-US" altLang="ja-JP" sz="1300">
              <a:latin typeface="ＭＳ Ｐゴシック"/>
            </a:rPr>
            <a:t>1.3</a:t>
          </a:r>
          <a:r>
            <a:rPr kumimoji="1" lang="ja-JP" altLang="en-US" sz="1300">
              <a:latin typeface="ＭＳ Ｐゴシック"/>
            </a:rPr>
            <a:t>ポイント上回る状況は、私立保育園の認定こども園への移行による施設型給付費（</a:t>
          </a:r>
          <a:r>
            <a:rPr kumimoji="1" lang="en-US" altLang="ja-JP" sz="1300">
              <a:latin typeface="ＭＳ Ｐゴシック"/>
            </a:rPr>
            <a:t>+54</a:t>
          </a:r>
          <a:r>
            <a:rPr kumimoji="1" lang="ja-JP" altLang="en-US" sz="1300">
              <a:latin typeface="ＭＳ Ｐゴシック"/>
            </a:rPr>
            <a:t>百万円）と、生活保護費の増加（</a:t>
          </a:r>
          <a:r>
            <a:rPr kumimoji="1" lang="en-US" altLang="ja-JP" sz="1300">
              <a:latin typeface="ＭＳ Ｐゴシック"/>
            </a:rPr>
            <a:t>+11</a:t>
          </a:r>
          <a:r>
            <a:rPr kumimoji="1" lang="ja-JP" altLang="en-US" sz="1300">
              <a:latin typeface="ＭＳ Ｐゴシック"/>
            </a:rPr>
            <a:t>百万円）が要因となる。</a:t>
          </a:r>
          <a:endParaRPr kumimoji="1" lang="en-US" altLang="ja-JP" sz="1300">
            <a:latin typeface="ＭＳ Ｐゴシック"/>
          </a:endParaRPr>
        </a:p>
        <a:p>
          <a:r>
            <a:rPr kumimoji="1" lang="ja-JP" altLang="en-US" sz="1300">
              <a:latin typeface="ＭＳ Ｐゴシック"/>
            </a:rPr>
            <a:t>　児童福祉では保育士の処遇改善など国の制度改正等で増加を見込むため、積極的な受診干渉や「介護保険計画」に基づく介護予防活動等により老人及び障害福祉分野での抑制を図りながら、類似団体平均までの引き下げを目指したい。</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62</xdr:row>
      <xdr:rowOff>50800</xdr:rowOff>
    </xdr:to>
    <xdr:cxnSp macro="">
      <xdr:nvCxnSpPr>
        <xdr:cNvPr id="185" name="直線コネクタ 184"/>
        <xdr:cNvCxnSpPr/>
      </xdr:nvCxnSpPr>
      <xdr:spPr>
        <a:xfrm flipV="1">
          <a:off x="4826000" y="92138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146050</xdr:rowOff>
    </xdr:from>
    <xdr:to>
      <xdr:col>7</xdr:col>
      <xdr:colOff>15875</xdr:colOff>
      <xdr:row>58</xdr:row>
      <xdr:rowOff>146050</xdr:rowOff>
    </xdr:to>
    <xdr:cxnSp macro="">
      <xdr:nvCxnSpPr>
        <xdr:cNvPr id="190" name="直線コネクタ 189"/>
        <xdr:cNvCxnSpPr/>
      </xdr:nvCxnSpPr>
      <xdr:spPr>
        <a:xfrm>
          <a:off x="3987800" y="99187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2" name="フローチャート :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12700</xdr:rowOff>
    </xdr:from>
    <xdr:to>
      <xdr:col>5</xdr:col>
      <xdr:colOff>549275</xdr:colOff>
      <xdr:row>57</xdr:row>
      <xdr:rowOff>146050</xdr:rowOff>
    </xdr:to>
    <xdr:cxnSp macro="">
      <xdr:nvCxnSpPr>
        <xdr:cNvPr id="193" name="直線コネクタ 192"/>
        <xdr:cNvCxnSpPr/>
      </xdr:nvCxnSpPr>
      <xdr:spPr>
        <a:xfrm>
          <a:off x="3098800" y="9785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133350</xdr:rowOff>
    </xdr:from>
    <xdr:to>
      <xdr:col>5</xdr:col>
      <xdr:colOff>600075</xdr:colOff>
      <xdr:row>57</xdr:row>
      <xdr:rowOff>63500</xdr:rowOff>
    </xdr:to>
    <xdr:sp macro="" textlink="">
      <xdr:nvSpPr>
        <xdr:cNvPr id="194" name="フローチャート : 判断 193"/>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73677</xdr:rowOff>
    </xdr:from>
    <xdr:ext cx="736600" cy="259045"/>
    <xdr:sp macro="" textlink="">
      <xdr:nvSpPr>
        <xdr:cNvPr id="195" name="テキスト ボックス 194"/>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12700</xdr:rowOff>
    </xdr:from>
    <xdr:to>
      <xdr:col>4</xdr:col>
      <xdr:colOff>346075</xdr:colOff>
      <xdr:row>57</xdr:row>
      <xdr:rowOff>69850</xdr:rowOff>
    </xdr:to>
    <xdr:cxnSp macro="">
      <xdr:nvCxnSpPr>
        <xdr:cNvPr id="196" name="直線コネクタ 195"/>
        <xdr:cNvCxnSpPr/>
      </xdr:nvCxnSpPr>
      <xdr:spPr>
        <a:xfrm flipV="1">
          <a:off x="2209800" y="9785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7" name="フローチャート :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16527</xdr:rowOff>
    </xdr:from>
    <xdr:ext cx="762000" cy="259045"/>
    <xdr:sp macro="" textlink="">
      <xdr:nvSpPr>
        <xdr:cNvPr id="198" name="テキスト ボックス 197"/>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12700</xdr:rowOff>
    </xdr:from>
    <xdr:to>
      <xdr:col>3</xdr:col>
      <xdr:colOff>142875</xdr:colOff>
      <xdr:row>57</xdr:row>
      <xdr:rowOff>69850</xdr:rowOff>
    </xdr:to>
    <xdr:cxnSp macro="">
      <xdr:nvCxnSpPr>
        <xdr:cNvPr id="199" name="直線コネクタ 198"/>
        <xdr:cNvCxnSpPr/>
      </xdr:nvCxnSpPr>
      <xdr:spPr>
        <a:xfrm>
          <a:off x="1320800" y="9785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201" name="テキスト ボックス 200"/>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02" name="フローチャート :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130827</xdr:rowOff>
    </xdr:from>
    <xdr:ext cx="762000" cy="259045"/>
    <xdr:sp macro="" textlink="">
      <xdr:nvSpPr>
        <xdr:cNvPr id="203" name="テキスト ボックス 202"/>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95250</xdr:rowOff>
    </xdr:from>
    <xdr:to>
      <xdr:col>7</xdr:col>
      <xdr:colOff>66675</xdr:colOff>
      <xdr:row>59</xdr:row>
      <xdr:rowOff>25400</xdr:rowOff>
    </xdr:to>
    <xdr:sp macro="" textlink="">
      <xdr:nvSpPr>
        <xdr:cNvPr id="209" name="円/楕円 208"/>
        <xdr:cNvSpPr/>
      </xdr:nvSpPr>
      <xdr:spPr>
        <a:xfrm>
          <a:off x="47752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67327</xdr:rowOff>
    </xdr:from>
    <xdr:ext cx="762000" cy="259045"/>
    <xdr:sp macro="" textlink="">
      <xdr:nvSpPr>
        <xdr:cNvPr id="210" name="扶助費該当値テキスト"/>
        <xdr:cNvSpPr txBox="1"/>
      </xdr:nvSpPr>
      <xdr:spPr>
        <a:xfrm>
          <a:off x="49149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95250</xdr:rowOff>
    </xdr:from>
    <xdr:to>
      <xdr:col>5</xdr:col>
      <xdr:colOff>600075</xdr:colOff>
      <xdr:row>58</xdr:row>
      <xdr:rowOff>25400</xdr:rowOff>
    </xdr:to>
    <xdr:sp macro="" textlink="">
      <xdr:nvSpPr>
        <xdr:cNvPr id="211" name="円/楕円 210"/>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10177</xdr:rowOff>
    </xdr:from>
    <xdr:ext cx="736600" cy="259045"/>
    <xdr:sp macro="" textlink="">
      <xdr:nvSpPr>
        <xdr:cNvPr id="212" name="テキスト ボックス 211"/>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133350</xdr:rowOff>
    </xdr:from>
    <xdr:to>
      <xdr:col>4</xdr:col>
      <xdr:colOff>396875</xdr:colOff>
      <xdr:row>57</xdr:row>
      <xdr:rowOff>63500</xdr:rowOff>
    </xdr:to>
    <xdr:sp macro="" textlink="">
      <xdr:nvSpPr>
        <xdr:cNvPr id="213" name="円/楕円 212"/>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48277</xdr:rowOff>
    </xdr:from>
    <xdr:ext cx="762000" cy="259045"/>
    <xdr:sp macro="" textlink="">
      <xdr:nvSpPr>
        <xdr:cNvPr id="214" name="テキスト ボックス 213"/>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19050</xdr:rowOff>
    </xdr:from>
    <xdr:to>
      <xdr:col>3</xdr:col>
      <xdr:colOff>193675</xdr:colOff>
      <xdr:row>57</xdr:row>
      <xdr:rowOff>120650</xdr:rowOff>
    </xdr:to>
    <xdr:sp macro="" textlink="">
      <xdr:nvSpPr>
        <xdr:cNvPr id="215" name="円/楕円 214"/>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16" name="テキスト ボックス 215"/>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133350</xdr:rowOff>
    </xdr:from>
    <xdr:to>
      <xdr:col>1</xdr:col>
      <xdr:colOff>676275</xdr:colOff>
      <xdr:row>57</xdr:row>
      <xdr:rowOff>63500</xdr:rowOff>
    </xdr:to>
    <xdr:sp macro="" textlink="">
      <xdr:nvSpPr>
        <xdr:cNvPr id="217" name="円/楕円 216"/>
        <xdr:cNvSpPr/>
      </xdr:nvSpPr>
      <xdr:spPr>
        <a:xfrm>
          <a:off x="1270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48277</xdr:rowOff>
    </xdr:from>
    <xdr:ext cx="762000" cy="259045"/>
    <xdr:sp macro="" textlink="">
      <xdr:nvSpPr>
        <xdr:cNvPr id="218" name="テキスト ボックス 217"/>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latin typeface="+mn-lt"/>
              <a:ea typeface="+mn-ea"/>
              <a:cs typeface="+mn-cs"/>
            </a:rPr>
            <a:t>整備中の下水道事業の償還金への繰出金が増加を</a:t>
          </a:r>
          <a:r>
            <a:rPr kumimoji="1" lang="ja-JP" altLang="ja-JP" sz="1300">
              <a:solidFill>
                <a:schemeClr val="dk1"/>
              </a:solidFill>
              <a:latin typeface="+mj-ea"/>
              <a:ea typeface="+mj-ea"/>
              <a:cs typeface="+mn-cs"/>
            </a:rPr>
            <a:t>続ける（</a:t>
          </a:r>
          <a:r>
            <a:rPr kumimoji="1" lang="en-US" altLang="ja-JP" sz="1300">
              <a:solidFill>
                <a:schemeClr val="dk1"/>
              </a:solidFill>
              <a:latin typeface="+mj-ea"/>
              <a:ea typeface="+mj-ea"/>
              <a:cs typeface="+mn-cs"/>
            </a:rPr>
            <a:t>+42</a:t>
          </a:r>
          <a:r>
            <a:rPr kumimoji="1" lang="ja-JP" altLang="ja-JP" sz="1300">
              <a:solidFill>
                <a:schemeClr val="dk1"/>
              </a:solidFill>
              <a:latin typeface="+mj-ea"/>
              <a:ea typeface="+mj-ea"/>
              <a:cs typeface="+mn-cs"/>
            </a:rPr>
            <a:t>百万円）ことと、介護保険給付費の繰出金需要が増えた（</a:t>
          </a:r>
          <a:r>
            <a:rPr kumimoji="1" lang="en-US" altLang="ja-JP" sz="1300">
              <a:solidFill>
                <a:schemeClr val="dk1"/>
              </a:solidFill>
              <a:latin typeface="+mj-ea"/>
              <a:ea typeface="+mj-ea"/>
              <a:cs typeface="+mn-cs"/>
            </a:rPr>
            <a:t>+33</a:t>
          </a:r>
          <a:r>
            <a:rPr kumimoji="1" lang="ja-JP" altLang="ja-JP" sz="1300">
              <a:solidFill>
                <a:schemeClr val="dk1"/>
              </a:solidFill>
              <a:latin typeface="+mj-ea"/>
              <a:ea typeface="+mj-ea"/>
              <a:cs typeface="+mn-cs"/>
            </a:rPr>
            <a:t>百万円）</a:t>
          </a:r>
          <a:r>
            <a:rPr kumimoji="1" lang="ja-JP" altLang="ja-JP" sz="1300">
              <a:solidFill>
                <a:schemeClr val="dk1"/>
              </a:solidFill>
              <a:latin typeface="+mn-lt"/>
              <a:ea typeface="+mn-ea"/>
              <a:cs typeface="+mn-cs"/>
            </a:rPr>
            <a:t>ことが要因で</a:t>
          </a:r>
          <a:r>
            <a:rPr kumimoji="1" lang="ja-JP" altLang="en-US" sz="1300">
              <a:solidFill>
                <a:schemeClr val="dk1"/>
              </a:solidFill>
              <a:latin typeface="+mn-lt"/>
              <a:ea typeface="+mn-ea"/>
              <a:cs typeface="+mn-cs"/>
            </a:rPr>
            <a:t>、</a:t>
          </a:r>
          <a:r>
            <a:rPr kumimoji="1" lang="ja-JP" altLang="en-US" sz="1300">
              <a:latin typeface="ＭＳ Ｐゴシック"/>
            </a:rPr>
            <a:t>前年度比でさらに</a:t>
          </a:r>
          <a:r>
            <a:rPr kumimoji="1" lang="en-US" altLang="ja-JP" sz="1300">
              <a:latin typeface="ＭＳ Ｐゴシック"/>
            </a:rPr>
            <a:t>1.2</a:t>
          </a:r>
          <a:r>
            <a:rPr kumimoji="1" lang="ja-JP" altLang="en-US" sz="1300">
              <a:latin typeface="ＭＳ Ｐゴシック"/>
            </a:rPr>
            <a:t>ポイント増え類似団体平均を</a:t>
          </a:r>
          <a:r>
            <a:rPr kumimoji="1" lang="en-US" altLang="ja-JP" sz="1300">
              <a:latin typeface="ＭＳ Ｐゴシック"/>
            </a:rPr>
            <a:t>3.7</a:t>
          </a:r>
          <a:r>
            <a:rPr kumimoji="1" lang="ja-JP" altLang="en-US" sz="1300">
              <a:latin typeface="ＭＳ Ｐゴシック"/>
            </a:rPr>
            <a:t>ポイントも上回る水準となった。</a:t>
          </a:r>
          <a:endParaRPr kumimoji="1" lang="en-US" altLang="ja-JP" sz="1300">
            <a:latin typeface="ＭＳ Ｐゴシック"/>
          </a:endParaRPr>
        </a:p>
        <a:p>
          <a:r>
            <a:rPr kumimoji="1" lang="ja-JP" altLang="en-US" sz="1300">
              <a:latin typeface="ＭＳ Ｐゴシック"/>
            </a:rPr>
            <a:t>　今後は「公共施設等総合管理計画」に基づく個別施設計画の遂行で一定量の維持補修も想定されることから、合理的な施設再編で水準の回復を図りたい。</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61</xdr:row>
      <xdr:rowOff>41275</xdr:rowOff>
    </xdr:to>
    <xdr:cxnSp macro="">
      <xdr:nvCxnSpPr>
        <xdr:cNvPr id="250" name="直線コネクタ 249"/>
        <xdr:cNvCxnSpPr/>
      </xdr:nvCxnSpPr>
      <xdr:spPr>
        <a:xfrm flipV="1">
          <a:off x="16510000" y="90805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3"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4" name="直線コネクタ 253"/>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69850</xdr:rowOff>
    </xdr:from>
    <xdr:to>
      <xdr:col>24</xdr:col>
      <xdr:colOff>31750</xdr:colOff>
      <xdr:row>59</xdr:row>
      <xdr:rowOff>12700</xdr:rowOff>
    </xdr:to>
    <xdr:cxnSp macro="">
      <xdr:nvCxnSpPr>
        <xdr:cNvPr id="255" name="直線コネクタ 254"/>
        <xdr:cNvCxnSpPr/>
      </xdr:nvCxnSpPr>
      <xdr:spPr>
        <a:xfrm>
          <a:off x="15671800" y="100139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140352</xdr:rowOff>
    </xdr:from>
    <xdr:ext cx="762000" cy="259045"/>
    <xdr:sp macro="" textlink="">
      <xdr:nvSpPr>
        <xdr:cNvPr id="256" name="その他平均値テキスト"/>
        <xdr:cNvSpPr txBox="1"/>
      </xdr:nvSpPr>
      <xdr:spPr>
        <a:xfrm>
          <a:off x="16598900" y="9570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123825</xdr:rowOff>
    </xdr:from>
    <xdr:to>
      <xdr:col>24</xdr:col>
      <xdr:colOff>82550</xdr:colOff>
      <xdr:row>57</xdr:row>
      <xdr:rowOff>53975</xdr:rowOff>
    </xdr:to>
    <xdr:sp macro="" textlink="">
      <xdr:nvSpPr>
        <xdr:cNvPr id="257" name="フローチャート : 判断 256"/>
        <xdr:cNvSpPr/>
      </xdr:nvSpPr>
      <xdr:spPr>
        <a:xfrm>
          <a:off x="164592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155575</xdr:rowOff>
    </xdr:from>
    <xdr:to>
      <xdr:col>22</xdr:col>
      <xdr:colOff>565150</xdr:colOff>
      <xdr:row>58</xdr:row>
      <xdr:rowOff>69850</xdr:rowOff>
    </xdr:to>
    <xdr:cxnSp macro="">
      <xdr:nvCxnSpPr>
        <xdr:cNvPr id="258" name="直線コネクタ 257"/>
        <xdr:cNvCxnSpPr/>
      </xdr:nvCxnSpPr>
      <xdr:spPr>
        <a:xfrm>
          <a:off x="14782800" y="975677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142875</xdr:rowOff>
    </xdr:from>
    <xdr:to>
      <xdr:col>22</xdr:col>
      <xdr:colOff>615950</xdr:colOff>
      <xdr:row>57</xdr:row>
      <xdr:rowOff>73025</xdr:rowOff>
    </xdr:to>
    <xdr:sp macro="" textlink="">
      <xdr:nvSpPr>
        <xdr:cNvPr id="259" name="フローチャート : 判断 258"/>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83202</xdr:rowOff>
    </xdr:from>
    <xdr:ext cx="736600" cy="259045"/>
    <xdr:sp macro="" textlink="">
      <xdr:nvSpPr>
        <xdr:cNvPr id="260" name="テキスト ボックス 259"/>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98425</xdr:rowOff>
    </xdr:from>
    <xdr:to>
      <xdr:col>21</xdr:col>
      <xdr:colOff>361950</xdr:colOff>
      <xdr:row>56</xdr:row>
      <xdr:rowOff>155575</xdr:rowOff>
    </xdr:to>
    <xdr:cxnSp macro="">
      <xdr:nvCxnSpPr>
        <xdr:cNvPr id="261" name="直線コネクタ 260"/>
        <xdr:cNvCxnSpPr/>
      </xdr:nvCxnSpPr>
      <xdr:spPr>
        <a:xfrm>
          <a:off x="13893800" y="96996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142875</xdr:rowOff>
    </xdr:from>
    <xdr:to>
      <xdr:col>21</xdr:col>
      <xdr:colOff>412750</xdr:colOff>
      <xdr:row>57</xdr:row>
      <xdr:rowOff>73025</xdr:rowOff>
    </xdr:to>
    <xdr:sp macro="" textlink="">
      <xdr:nvSpPr>
        <xdr:cNvPr id="262" name="フローチャート : 判断 261"/>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57802</xdr:rowOff>
    </xdr:from>
    <xdr:ext cx="762000" cy="259045"/>
    <xdr:sp macro="" textlink="">
      <xdr:nvSpPr>
        <xdr:cNvPr id="263" name="テキスト ボックス 262"/>
        <xdr:cNvSpPr txBox="1"/>
      </xdr:nvSpPr>
      <xdr:spPr>
        <a:xfrm>
          <a:off x="14401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41275</xdr:rowOff>
    </xdr:from>
    <xdr:to>
      <xdr:col>20</xdr:col>
      <xdr:colOff>158750</xdr:colOff>
      <xdr:row>56</xdr:row>
      <xdr:rowOff>98425</xdr:rowOff>
    </xdr:to>
    <xdr:cxnSp macro="">
      <xdr:nvCxnSpPr>
        <xdr:cNvPr id="264" name="直線コネクタ 263"/>
        <xdr:cNvCxnSpPr/>
      </xdr:nvCxnSpPr>
      <xdr:spPr>
        <a:xfrm>
          <a:off x="13004800" y="96424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133350</xdr:rowOff>
    </xdr:from>
    <xdr:to>
      <xdr:col>20</xdr:col>
      <xdr:colOff>209550</xdr:colOff>
      <xdr:row>57</xdr:row>
      <xdr:rowOff>63500</xdr:rowOff>
    </xdr:to>
    <xdr:sp macro="" textlink="">
      <xdr:nvSpPr>
        <xdr:cNvPr id="265" name="フローチャート : 判断 264"/>
        <xdr:cNvSpPr/>
      </xdr:nvSpPr>
      <xdr:spPr>
        <a:xfrm>
          <a:off x="13843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48277</xdr:rowOff>
    </xdr:from>
    <xdr:ext cx="762000" cy="259045"/>
    <xdr:sp macro="" textlink="">
      <xdr:nvSpPr>
        <xdr:cNvPr id="266" name="テキスト ボックス 265"/>
        <xdr:cNvSpPr txBox="1"/>
      </xdr:nvSpPr>
      <xdr:spPr>
        <a:xfrm>
          <a:off x="13512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123825</xdr:rowOff>
    </xdr:from>
    <xdr:to>
      <xdr:col>19</xdr:col>
      <xdr:colOff>6350</xdr:colOff>
      <xdr:row>57</xdr:row>
      <xdr:rowOff>53975</xdr:rowOff>
    </xdr:to>
    <xdr:sp macro="" textlink="">
      <xdr:nvSpPr>
        <xdr:cNvPr id="267" name="フローチャート : 判断 266"/>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38752</xdr:rowOff>
    </xdr:from>
    <xdr:ext cx="762000" cy="259045"/>
    <xdr:sp macro="" textlink="">
      <xdr:nvSpPr>
        <xdr:cNvPr id="268" name="テキスト ボックス 267"/>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133350</xdr:rowOff>
    </xdr:from>
    <xdr:to>
      <xdr:col>24</xdr:col>
      <xdr:colOff>82550</xdr:colOff>
      <xdr:row>59</xdr:row>
      <xdr:rowOff>63500</xdr:rowOff>
    </xdr:to>
    <xdr:sp macro="" textlink="">
      <xdr:nvSpPr>
        <xdr:cNvPr id="274" name="円/楕円 273"/>
        <xdr:cNvSpPr/>
      </xdr:nvSpPr>
      <xdr:spPr>
        <a:xfrm>
          <a:off x="16459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105427</xdr:rowOff>
    </xdr:from>
    <xdr:ext cx="762000" cy="259045"/>
    <xdr:sp macro="" textlink="">
      <xdr:nvSpPr>
        <xdr:cNvPr id="275" name="その他該当値テキスト"/>
        <xdr:cNvSpPr txBox="1"/>
      </xdr:nvSpPr>
      <xdr:spPr>
        <a:xfrm>
          <a:off x="165989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19050</xdr:rowOff>
    </xdr:from>
    <xdr:to>
      <xdr:col>22</xdr:col>
      <xdr:colOff>615950</xdr:colOff>
      <xdr:row>58</xdr:row>
      <xdr:rowOff>120650</xdr:rowOff>
    </xdr:to>
    <xdr:sp macro="" textlink="">
      <xdr:nvSpPr>
        <xdr:cNvPr id="276" name="円/楕円 275"/>
        <xdr:cNvSpPr/>
      </xdr:nvSpPr>
      <xdr:spPr>
        <a:xfrm>
          <a:off x="15621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105427</xdr:rowOff>
    </xdr:from>
    <xdr:ext cx="736600" cy="259045"/>
    <xdr:sp macro="" textlink="">
      <xdr:nvSpPr>
        <xdr:cNvPr id="277" name="テキスト ボックス 276"/>
        <xdr:cNvSpPr txBox="1"/>
      </xdr:nvSpPr>
      <xdr:spPr>
        <a:xfrm>
          <a:off x="15290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104775</xdr:rowOff>
    </xdr:from>
    <xdr:to>
      <xdr:col>21</xdr:col>
      <xdr:colOff>412750</xdr:colOff>
      <xdr:row>57</xdr:row>
      <xdr:rowOff>34925</xdr:rowOff>
    </xdr:to>
    <xdr:sp macro="" textlink="">
      <xdr:nvSpPr>
        <xdr:cNvPr id="278" name="円/楕円 277"/>
        <xdr:cNvSpPr/>
      </xdr:nvSpPr>
      <xdr:spPr>
        <a:xfrm>
          <a:off x="14732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45102</xdr:rowOff>
    </xdr:from>
    <xdr:ext cx="762000" cy="259045"/>
    <xdr:sp macro="" textlink="">
      <xdr:nvSpPr>
        <xdr:cNvPr id="279" name="テキスト ボックス 278"/>
        <xdr:cNvSpPr txBox="1"/>
      </xdr:nvSpPr>
      <xdr:spPr>
        <a:xfrm>
          <a:off x="14401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47625</xdr:rowOff>
    </xdr:from>
    <xdr:to>
      <xdr:col>20</xdr:col>
      <xdr:colOff>209550</xdr:colOff>
      <xdr:row>56</xdr:row>
      <xdr:rowOff>149225</xdr:rowOff>
    </xdr:to>
    <xdr:sp macro="" textlink="">
      <xdr:nvSpPr>
        <xdr:cNvPr id="280" name="円/楕円 279"/>
        <xdr:cNvSpPr/>
      </xdr:nvSpPr>
      <xdr:spPr>
        <a:xfrm>
          <a:off x="13843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159402</xdr:rowOff>
    </xdr:from>
    <xdr:ext cx="762000" cy="259045"/>
    <xdr:sp macro="" textlink="">
      <xdr:nvSpPr>
        <xdr:cNvPr id="281" name="テキスト ボックス 280"/>
        <xdr:cNvSpPr txBox="1"/>
      </xdr:nvSpPr>
      <xdr:spPr>
        <a:xfrm>
          <a:off x="13512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161925</xdr:rowOff>
    </xdr:from>
    <xdr:to>
      <xdr:col>19</xdr:col>
      <xdr:colOff>6350</xdr:colOff>
      <xdr:row>56</xdr:row>
      <xdr:rowOff>92075</xdr:rowOff>
    </xdr:to>
    <xdr:sp macro="" textlink="">
      <xdr:nvSpPr>
        <xdr:cNvPr id="282" name="円/楕円 281"/>
        <xdr:cNvSpPr/>
      </xdr:nvSpPr>
      <xdr:spPr>
        <a:xfrm>
          <a:off x="12954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102252</xdr:rowOff>
    </xdr:from>
    <xdr:ext cx="762000" cy="259045"/>
    <xdr:sp macro="" textlink="">
      <xdr:nvSpPr>
        <xdr:cNvPr id="283" name="テキスト ボックス 282"/>
        <xdr:cNvSpPr txBox="1"/>
      </xdr:nvSpPr>
      <xdr:spPr>
        <a:xfrm>
          <a:off x="12623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堅調な水準であるものの、前年度比</a:t>
          </a:r>
          <a:r>
            <a:rPr kumimoji="1" lang="en-US" altLang="ja-JP" sz="1300">
              <a:latin typeface="ＭＳ Ｐゴシック"/>
            </a:rPr>
            <a:t>0.8</a:t>
          </a:r>
          <a:r>
            <a:rPr kumimoji="1" lang="ja-JP" altLang="en-US" sz="1300">
              <a:latin typeface="ＭＳ Ｐゴシック"/>
            </a:rPr>
            <a:t>ポイント増で若干の上昇がみられた要因は、子育て需要への保育・放課後児童対策補助事業（</a:t>
          </a:r>
          <a:r>
            <a:rPr kumimoji="1" lang="en-US" altLang="ja-JP" sz="1300">
              <a:latin typeface="ＭＳ Ｐゴシック"/>
            </a:rPr>
            <a:t>30</a:t>
          </a:r>
          <a:r>
            <a:rPr kumimoji="1" lang="ja-JP" altLang="en-US" sz="1300">
              <a:latin typeface="ＭＳ Ｐゴシック"/>
            </a:rPr>
            <a:t>百万円増）や毎年変遷する農業振興需要への補助事業（</a:t>
          </a:r>
          <a:r>
            <a:rPr kumimoji="1" lang="en-US" altLang="ja-JP" sz="1300">
              <a:latin typeface="ＭＳ Ｐゴシック"/>
            </a:rPr>
            <a:t>9</a:t>
          </a:r>
          <a:r>
            <a:rPr kumimoji="1" lang="ja-JP" altLang="en-US" sz="1300">
              <a:latin typeface="ＭＳ Ｐゴシック"/>
            </a:rPr>
            <a:t>百万円増）など政策的事業の拡大が挙げられる。</a:t>
          </a:r>
          <a:endParaRPr kumimoji="1" lang="en-US" altLang="ja-JP" sz="1300">
            <a:latin typeface="ＭＳ Ｐゴシック"/>
          </a:endParaRPr>
        </a:p>
        <a:p>
          <a:r>
            <a:rPr kumimoji="1" lang="ja-JP" altLang="en-US" sz="1300">
              <a:latin typeface="ＭＳ Ｐゴシック"/>
            </a:rPr>
            <a:t>　単独補助は「補助金ガイドライン」（平成</a:t>
          </a:r>
          <a:r>
            <a:rPr kumimoji="1" lang="en-US" altLang="ja-JP" sz="1300">
              <a:latin typeface="ＭＳ Ｐゴシック"/>
            </a:rPr>
            <a:t>25</a:t>
          </a:r>
          <a:r>
            <a:rPr kumimoji="1" lang="ja-JP" altLang="en-US" sz="1300">
              <a:latin typeface="ＭＳ Ｐゴシック"/>
            </a:rPr>
            <a:t>年度策定）により年度毎に事業効果の検証を行い、真に効果のある補助であるか関係団体と協議しながら補助事業の経常化の解消に努めたい。</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39</xdr:row>
      <xdr:rowOff>133858</xdr:rowOff>
    </xdr:to>
    <xdr:cxnSp macro="">
      <xdr:nvCxnSpPr>
        <xdr:cNvPr id="308" name="直線コネクタ 307"/>
        <xdr:cNvCxnSpPr/>
      </xdr:nvCxnSpPr>
      <xdr:spPr>
        <a:xfrm flipV="1">
          <a:off x="16510000" y="5878576"/>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105935</xdr:rowOff>
    </xdr:from>
    <xdr:ext cx="762000" cy="259045"/>
    <xdr:sp macro="" textlink="">
      <xdr:nvSpPr>
        <xdr:cNvPr id="309"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39</xdr:row>
      <xdr:rowOff>133858</xdr:rowOff>
    </xdr:from>
    <xdr:to>
      <xdr:col>24</xdr:col>
      <xdr:colOff>120650</xdr:colOff>
      <xdr:row>39</xdr:row>
      <xdr:rowOff>133858</xdr:rowOff>
    </xdr:to>
    <xdr:cxnSp macro="">
      <xdr:nvCxnSpPr>
        <xdr:cNvPr id="310" name="直線コネクタ 309"/>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1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12" name="直線コネクタ 31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163576</xdr:rowOff>
    </xdr:from>
    <xdr:to>
      <xdr:col>24</xdr:col>
      <xdr:colOff>31750</xdr:colOff>
      <xdr:row>35</xdr:row>
      <xdr:rowOff>28702</xdr:rowOff>
    </xdr:to>
    <xdr:cxnSp macro="">
      <xdr:nvCxnSpPr>
        <xdr:cNvPr id="313" name="直線コネクタ 312"/>
        <xdr:cNvCxnSpPr/>
      </xdr:nvCxnSpPr>
      <xdr:spPr>
        <a:xfrm>
          <a:off x="15671800" y="59928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4"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5" name="フローチャート : 判断 314"/>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163576</xdr:rowOff>
    </xdr:from>
    <xdr:to>
      <xdr:col>22</xdr:col>
      <xdr:colOff>565150</xdr:colOff>
      <xdr:row>35</xdr:row>
      <xdr:rowOff>46990</xdr:rowOff>
    </xdr:to>
    <xdr:cxnSp macro="">
      <xdr:nvCxnSpPr>
        <xdr:cNvPr id="316" name="直線コネクタ 315"/>
        <xdr:cNvCxnSpPr/>
      </xdr:nvCxnSpPr>
      <xdr:spPr>
        <a:xfrm flipV="1">
          <a:off x="14782800" y="59928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7" name="フローチャート : 判断 316"/>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8" name="テキスト ボックス 317"/>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46990</xdr:rowOff>
    </xdr:from>
    <xdr:to>
      <xdr:col>21</xdr:col>
      <xdr:colOff>361950</xdr:colOff>
      <xdr:row>35</xdr:row>
      <xdr:rowOff>51562</xdr:rowOff>
    </xdr:to>
    <xdr:cxnSp macro="">
      <xdr:nvCxnSpPr>
        <xdr:cNvPr id="319" name="直線コネクタ 318"/>
        <xdr:cNvCxnSpPr/>
      </xdr:nvCxnSpPr>
      <xdr:spPr>
        <a:xfrm flipV="1">
          <a:off x="13893800" y="60477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20" name="フローチャート : 判断 319"/>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112285</xdr:rowOff>
    </xdr:from>
    <xdr:ext cx="762000" cy="259045"/>
    <xdr:sp macro="" textlink="">
      <xdr:nvSpPr>
        <xdr:cNvPr id="321" name="テキスト ボックス 320"/>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33274</xdr:rowOff>
    </xdr:from>
    <xdr:to>
      <xdr:col>20</xdr:col>
      <xdr:colOff>158750</xdr:colOff>
      <xdr:row>35</xdr:row>
      <xdr:rowOff>51562</xdr:rowOff>
    </xdr:to>
    <xdr:cxnSp macro="">
      <xdr:nvCxnSpPr>
        <xdr:cNvPr id="322" name="直線コネクタ 321"/>
        <xdr:cNvCxnSpPr/>
      </xdr:nvCxnSpPr>
      <xdr:spPr>
        <a:xfrm>
          <a:off x="13004800" y="60340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4" name="テキスト ボックス 32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5" name="フローチャート : 判断 324"/>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26" name="テキスト ボックス 325"/>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149352</xdr:rowOff>
    </xdr:from>
    <xdr:to>
      <xdr:col>24</xdr:col>
      <xdr:colOff>82550</xdr:colOff>
      <xdr:row>35</xdr:row>
      <xdr:rowOff>79502</xdr:rowOff>
    </xdr:to>
    <xdr:sp macro="" textlink="">
      <xdr:nvSpPr>
        <xdr:cNvPr id="332" name="円/楕円 331"/>
        <xdr:cNvSpPr/>
      </xdr:nvSpPr>
      <xdr:spPr>
        <a:xfrm>
          <a:off x="164592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165879</xdr:rowOff>
    </xdr:from>
    <xdr:ext cx="762000" cy="259045"/>
    <xdr:sp macro="" textlink="">
      <xdr:nvSpPr>
        <xdr:cNvPr id="333" name="補助費等該当値テキスト"/>
        <xdr:cNvSpPr txBox="1"/>
      </xdr:nvSpPr>
      <xdr:spPr>
        <a:xfrm>
          <a:off x="16598900" y="582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112776</xdr:rowOff>
    </xdr:from>
    <xdr:to>
      <xdr:col>22</xdr:col>
      <xdr:colOff>615950</xdr:colOff>
      <xdr:row>35</xdr:row>
      <xdr:rowOff>42926</xdr:rowOff>
    </xdr:to>
    <xdr:sp macro="" textlink="">
      <xdr:nvSpPr>
        <xdr:cNvPr id="334" name="円/楕円 333"/>
        <xdr:cNvSpPr/>
      </xdr:nvSpPr>
      <xdr:spPr>
        <a:xfrm>
          <a:off x="15621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53103</xdr:rowOff>
    </xdr:from>
    <xdr:ext cx="736600" cy="259045"/>
    <xdr:sp macro="" textlink="">
      <xdr:nvSpPr>
        <xdr:cNvPr id="335" name="テキスト ボックス 334"/>
        <xdr:cNvSpPr txBox="1"/>
      </xdr:nvSpPr>
      <xdr:spPr>
        <a:xfrm>
          <a:off x="15290800" y="571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167640</xdr:rowOff>
    </xdr:from>
    <xdr:to>
      <xdr:col>21</xdr:col>
      <xdr:colOff>412750</xdr:colOff>
      <xdr:row>35</xdr:row>
      <xdr:rowOff>97790</xdr:rowOff>
    </xdr:to>
    <xdr:sp macro="" textlink="">
      <xdr:nvSpPr>
        <xdr:cNvPr id="336" name="円/楕円 335"/>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107967</xdr:rowOff>
    </xdr:from>
    <xdr:ext cx="762000" cy="259045"/>
    <xdr:sp macro="" textlink="">
      <xdr:nvSpPr>
        <xdr:cNvPr id="337" name="テキスト ボックス 336"/>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762</xdr:rowOff>
    </xdr:from>
    <xdr:to>
      <xdr:col>20</xdr:col>
      <xdr:colOff>209550</xdr:colOff>
      <xdr:row>35</xdr:row>
      <xdr:rowOff>102362</xdr:rowOff>
    </xdr:to>
    <xdr:sp macro="" textlink="">
      <xdr:nvSpPr>
        <xdr:cNvPr id="338" name="円/楕円 337"/>
        <xdr:cNvSpPr/>
      </xdr:nvSpPr>
      <xdr:spPr>
        <a:xfrm>
          <a:off x="13843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112539</xdr:rowOff>
    </xdr:from>
    <xdr:ext cx="762000" cy="259045"/>
    <xdr:sp macro="" textlink="">
      <xdr:nvSpPr>
        <xdr:cNvPr id="339" name="テキスト ボックス 338"/>
        <xdr:cNvSpPr txBox="1"/>
      </xdr:nvSpPr>
      <xdr:spPr>
        <a:xfrm>
          <a:off x="13512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153924</xdr:rowOff>
    </xdr:from>
    <xdr:to>
      <xdr:col>19</xdr:col>
      <xdr:colOff>6350</xdr:colOff>
      <xdr:row>35</xdr:row>
      <xdr:rowOff>84074</xdr:rowOff>
    </xdr:to>
    <xdr:sp macro="" textlink="">
      <xdr:nvSpPr>
        <xdr:cNvPr id="340" name="円/楕円 339"/>
        <xdr:cNvSpPr/>
      </xdr:nvSpPr>
      <xdr:spPr>
        <a:xfrm>
          <a:off x="12954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94251</xdr:rowOff>
    </xdr:from>
    <xdr:ext cx="762000" cy="259045"/>
    <xdr:sp macro="" textlink="">
      <xdr:nvSpPr>
        <xdr:cNvPr id="341" name="テキスト ボックス 340"/>
        <xdr:cNvSpPr txBox="1"/>
      </xdr:nvSpPr>
      <xdr:spPr>
        <a:xfrm>
          <a:off x="12623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19</a:t>
          </a:r>
          <a:r>
            <a:rPr kumimoji="1" lang="ja-JP" altLang="en-US" sz="1300">
              <a:latin typeface="ＭＳ Ｐゴシック"/>
            </a:rPr>
            <a:t>年度から「公債費負担適正化計画」に基づき、起債の抑制と繰上償還を行った成果で一定の水準を堅持している。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30</a:t>
          </a:r>
          <a:r>
            <a:rPr kumimoji="1" lang="ja-JP" altLang="en-US" sz="1300">
              <a:latin typeface="ＭＳ Ｐゴシック"/>
            </a:rPr>
            <a:t>年度以降は学校施設耐震化や新病院建設事業での借入金の元金償還据置が終了するため、増加が想定される。</a:t>
          </a:r>
          <a:endParaRPr kumimoji="1" lang="en-US" altLang="ja-JP" sz="1300">
            <a:latin typeface="ＭＳ Ｐゴシック"/>
          </a:endParaRPr>
        </a:p>
        <a:p>
          <a:r>
            <a:rPr kumimoji="1" lang="ja-JP" altLang="en-US" sz="1300">
              <a:solidFill>
                <a:schemeClr val="dk1"/>
              </a:solidFill>
              <a:latin typeface="ＭＳ Ｐゴシック"/>
              <a:ea typeface="+mn-ea"/>
              <a:cs typeface="+mn-cs"/>
            </a:rPr>
            <a:t>　</a:t>
          </a:r>
          <a:r>
            <a:rPr kumimoji="1" lang="ja-JP" altLang="ja-JP" sz="1300">
              <a:solidFill>
                <a:schemeClr val="dk1"/>
              </a:solidFill>
              <a:latin typeface="+mn-lt"/>
              <a:ea typeface="+mn-ea"/>
              <a:cs typeface="+mn-cs"/>
            </a:rPr>
            <a:t>合併特例期間の終了</a:t>
          </a:r>
          <a:r>
            <a:rPr kumimoji="1" lang="ja-JP" altLang="en-US" sz="1300">
              <a:solidFill>
                <a:schemeClr val="dk1"/>
              </a:solidFill>
              <a:latin typeface="+mn-lt"/>
              <a:ea typeface="+mn-ea"/>
              <a:cs typeface="+mn-cs"/>
            </a:rPr>
            <a:t>で</a:t>
          </a:r>
          <a:r>
            <a:rPr kumimoji="1" lang="ja-JP" altLang="ja-JP" sz="1300">
              <a:solidFill>
                <a:schemeClr val="dk1"/>
              </a:solidFill>
              <a:latin typeface="+mn-lt"/>
              <a:ea typeface="+mn-ea"/>
              <a:cs typeface="+mn-cs"/>
            </a:rPr>
            <a:t>交付税算入率の高い</a:t>
          </a:r>
          <a:r>
            <a:rPr kumimoji="1" lang="ja-JP" altLang="en-US" sz="1300">
              <a:solidFill>
                <a:schemeClr val="dk1"/>
              </a:solidFill>
              <a:latin typeface="+mn-lt"/>
              <a:ea typeface="+mn-ea"/>
              <a:cs typeface="+mn-cs"/>
            </a:rPr>
            <a:t>起債借入</a:t>
          </a:r>
          <a:r>
            <a:rPr kumimoji="1" lang="ja-JP" altLang="ja-JP" sz="1300">
              <a:solidFill>
                <a:schemeClr val="dk1"/>
              </a:solidFill>
              <a:latin typeface="+mn-lt"/>
              <a:ea typeface="+mn-ea"/>
              <a:cs typeface="+mn-cs"/>
            </a:rPr>
            <a:t>が困難</a:t>
          </a:r>
          <a:r>
            <a:rPr kumimoji="1" lang="ja-JP" altLang="en-US" sz="1300">
              <a:solidFill>
                <a:schemeClr val="dk1"/>
              </a:solidFill>
              <a:latin typeface="+mn-lt"/>
              <a:ea typeface="+mn-ea"/>
              <a:cs typeface="+mn-cs"/>
            </a:rPr>
            <a:t>になる背景も考慮し</a:t>
          </a:r>
          <a:r>
            <a:rPr kumimoji="1" lang="ja-JP" altLang="ja-JP" sz="1300">
              <a:solidFill>
                <a:schemeClr val="dk1"/>
              </a:solidFill>
              <a:latin typeface="+mn-lt"/>
              <a:ea typeface="+mn-ea"/>
              <a:cs typeface="+mn-cs"/>
            </a:rPr>
            <a:t>、新規借入の抑制</a:t>
          </a:r>
          <a:r>
            <a:rPr kumimoji="1" lang="ja-JP" altLang="en-US" sz="1300">
              <a:solidFill>
                <a:schemeClr val="dk1"/>
              </a:solidFill>
              <a:latin typeface="+mn-lt"/>
              <a:ea typeface="+mn-ea"/>
              <a:cs typeface="+mn-cs"/>
            </a:rPr>
            <a:t>を図り、</a:t>
          </a:r>
          <a:r>
            <a:rPr kumimoji="1" lang="ja-JP" altLang="ja-JP" sz="1300">
              <a:solidFill>
                <a:schemeClr val="dk1"/>
              </a:solidFill>
              <a:latin typeface="+mn-lt"/>
              <a:ea typeface="+mn-ea"/>
              <a:cs typeface="+mn-cs"/>
            </a:rPr>
            <a:t>計画的</a:t>
          </a:r>
          <a:r>
            <a:rPr kumimoji="1" lang="ja-JP" altLang="en-US" sz="1300">
              <a:solidFill>
                <a:schemeClr val="dk1"/>
              </a:solidFill>
              <a:latin typeface="+mn-lt"/>
              <a:ea typeface="+mn-ea"/>
              <a:cs typeface="+mn-cs"/>
            </a:rPr>
            <a:t>で堅実</a:t>
          </a:r>
          <a:r>
            <a:rPr kumimoji="1" lang="ja-JP" altLang="ja-JP" sz="1300">
              <a:solidFill>
                <a:schemeClr val="dk1"/>
              </a:solidFill>
              <a:latin typeface="+mn-lt"/>
              <a:ea typeface="+mn-ea"/>
              <a:cs typeface="+mn-cs"/>
            </a:rPr>
            <a:t>な事業展開</a:t>
          </a:r>
          <a:r>
            <a:rPr kumimoji="1" lang="ja-JP" altLang="en-US" sz="1300">
              <a:solidFill>
                <a:schemeClr val="dk1"/>
              </a:solidFill>
              <a:latin typeface="+mn-lt"/>
              <a:ea typeface="+mn-ea"/>
              <a:cs typeface="+mn-cs"/>
            </a:rPr>
            <a:t>を行い</a:t>
          </a:r>
          <a:r>
            <a:rPr kumimoji="1" lang="ja-JP" altLang="ja-JP" sz="1300">
              <a:solidFill>
                <a:schemeClr val="dk1"/>
              </a:solidFill>
              <a:latin typeface="+mn-lt"/>
              <a:ea typeface="+mn-ea"/>
              <a:cs typeface="+mn-cs"/>
            </a:rPr>
            <a:t>現状</a:t>
          </a:r>
          <a:r>
            <a:rPr kumimoji="1" lang="ja-JP" altLang="en-US" sz="1300">
              <a:solidFill>
                <a:schemeClr val="dk1"/>
              </a:solidFill>
              <a:latin typeface="+mn-lt"/>
              <a:ea typeface="+mn-ea"/>
              <a:cs typeface="+mn-cs"/>
            </a:rPr>
            <a:t>水準の</a:t>
          </a:r>
          <a:r>
            <a:rPr kumimoji="1" lang="ja-JP" altLang="ja-JP" sz="1300">
              <a:solidFill>
                <a:schemeClr val="dk1"/>
              </a:solidFill>
              <a:latin typeface="+mn-lt"/>
              <a:ea typeface="+mn-ea"/>
              <a:cs typeface="+mn-cs"/>
            </a:rPr>
            <a:t>堅持</a:t>
          </a:r>
          <a:r>
            <a:rPr kumimoji="1" lang="ja-JP" altLang="en-US" sz="1300">
              <a:solidFill>
                <a:schemeClr val="dk1"/>
              </a:solidFill>
              <a:latin typeface="+mn-lt"/>
              <a:ea typeface="+mn-ea"/>
              <a:cs typeface="+mn-cs"/>
            </a:rPr>
            <a:t>に努めたい。</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94996</xdr:rowOff>
    </xdr:from>
    <xdr:to>
      <xdr:col>7</xdr:col>
      <xdr:colOff>15875</xdr:colOff>
      <xdr:row>79</xdr:row>
      <xdr:rowOff>156718</xdr:rowOff>
    </xdr:to>
    <xdr:cxnSp macro="">
      <xdr:nvCxnSpPr>
        <xdr:cNvPr id="366" name="直線コネクタ 365"/>
        <xdr:cNvCxnSpPr/>
      </xdr:nvCxnSpPr>
      <xdr:spPr>
        <a:xfrm flipV="1">
          <a:off x="4826000" y="1278229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128795</xdr:rowOff>
    </xdr:from>
    <xdr:ext cx="762000" cy="259045"/>
    <xdr:sp macro="" textlink="">
      <xdr:nvSpPr>
        <xdr:cNvPr id="367" name="公債費最小値テキスト"/>
        <xdr:cNvSpPr txBox="1"/>
      </xdr:nvSpPr>
      <xdr:spPr>
        <a:xfrm>
          <a:off x="4914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6</xdr:col>
      <xdr:colOff>612775</xdr:colOff>
      <xdr:row>79</xdr:row>
      <xdr:rowOff>156718</xdr:rowOff>
    </xdr:from>
    <xdr:to>
      <xdr:col>7</xdr:col>
      <xdr:colOff>104775</xdr:colOff>
      <xdr:row>79</xdr:row>
      <xdr:rowOff>156718</xdr:rowOff>
    </xdr:to>
    <xdr:cxnSp macro="">
      <xdr:nvCxnSpPr>
        <xdr:cNvPr id="368" name="直線コネクタ 367"/>
        <xdr:cNvCxnSpPr/>
      </xdr:nvCxnSpPr>
      <xdr:spPr>
        <a:xfrm>
          <a:off x="4737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9923</xdr:rowOff>
    </xdr:from>
    <xdr:ext cx="762000" cy="259045"/>
    <xdr:sp macro="" textlink="">
      <xdr:nvSpPr>
        <xdr:cNvPr id="36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74</xdr:row>
      <xdr:rowOff>94996</xdr:rowOff>
    </xdr:from>
    <xdr:to>
      <xdr:col>7</xdr:col>
      <xdr:colOff>104775</xdr:colOff>
      <xdr:row>74</xdr:row>
      <xdr:rowOff>94996</xdr:rowOff>
    </xdr:to>
    <xdr:cxnSp macro="">
      <xdr:nvCxnSpPr>
        <xdr:cNvPr id="370" name="直線コネクタ 36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90424</xdr:rowOff>
    </xdr:from>
    <xdr:to>
      <xdr:col>7</xdr:col>
      <xdr:colOff>15875</xdr:colOff>
      <xdr:row>78</xdr:row>
      <xdr:rowOff>117856</xdr:rowOff>
    </xdr:to>
    <xdr:cxnSp macro="">
      <xdr:nvCxnSpPr>
        <xdr:cNvPr id="371" name="直線コネクタ 370"/>
        <xdr:cNvCxnSpPr/>
      </xdr:nvCxnSpPr>
      <xdr:spPr>
        <a:xfrm flipV="1">
          <a:off x="3987800" y="134635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24147</xdr:rowOff>
    </xdr:from>
    <xdr:ext cx="762000" cy="259045"/>
    <xdr:sp macro="" textlink="">
      <xdr:nvSpPr>
        <xdr:cNvPr id="372" name="公債費平均値テキスト"/>
        <xdr:cNvSpPr txBox="1"/>
      </xdr:nvSpPr>
      <xdr:spPr>
        <a:xfrm>
          <a:off x="4914900" y="1322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73" name="フローチャート : 判断 372"/>
        <xdr:cNvSpPr/>
      </xdr:nvSpPr>
      <xdr:spPr>
        <a:xfrm>
          <a:off x="4775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117856</xdr:rowOff>
    </xdr:from>
    <xdr:to>
      <xdr:col>5</xdr:col>
      <xdr:colOff>549275</xdr:colOff>
      <xdr:row>78</xdr:row>
      <xdr:rowOff>136144</xdr:rowOff>
    </xdr:to>
    <xdr:cxnSp macro="">
      <xdr:nvCxnSpPr>
        <xdr:cNvPr id="374" name="直線コネクタ 373"/>
        <xdr:cNvCxnSpPr/>
      </xdr:nvCxnSpPr>
      <xdr:spPr>
        <a:xfrm flipV="1">
          <a:off x="3098800" y="134909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169926</xdr:rowOff>
    </xdr:from>
    <xdr:to>
      <xdr:col>5</xdr:col>
      <xdr:colOff>600075</xdr:colOff>
      <xdr:row>78</xdr:row>
      <xdr:rowOff>100076</xdr:rowOff>
    </xdr:to>
    <xdr:sp macro="" textlink="">
      <xdr:nvSpPr>
        <xdr:cNvPr id="375" name="フローチャート : 判断 374"/>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110253</xdr:rowOff>
    </xdr:from>
    <xdr:ext cx="736600" cy="259045"/>
    <xdr:sp macro="" textlink="">
      <xdr:nvSpPr>
        <xdr:cNvPr id="376" name="テキスト ボックス 375"/>
        <xdr:cNvSpPr txBox="1"/>
      </xdr:nvSpPr>
      <xdr:spPr>
        <a:xfrm>
          <a:off x="3606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136144</xdr:rowOff>
    </xdr:from>
    <xdr:to>
      <xdr:col>4</xdr:col>
      <xdr:colOff>346075</xdr:colOff>
      <xdr:row>78</xdr:row>
      <xdr:rowOff>154432</xdr:rowOff>
    </xdr:to>
    <xdr:cxnSp macro="">
      <xdr:nvCxnSpPr>
        <xdr:cNvPr id="377" name="直線コネクタ 376"/>
        <xdr:cNvCxnSpPr/>
      </xdr:nvCxnSpPr>
      <xdr:spPr>
        <a:xfrm flipV="1">
          <a:off x="2209800" y="135092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8" name="フローチャート : 判断 377"/>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128540</xdr:rowOff>
    </xdr:from>
    <xdr:ext cx="762000" cy="259045"/>
    <xdr:sp macro="" textlink="">
      <xdr:nvSpPr>
        <xdr:cNvPr id="379" name="テキスト ボックス 378"/>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154432</xdr:rowOff>
    </xdr:from>
    <xdr:to>
      <xdr:col>3</xdr:col>
      <xdr:colOff>142875</xdr:colOff>
      <xdr:row>78</xdr:row>
      <xdr:rowOff>163576</xdr:rowOff>
    </xdr:to>
    <xdr:cxnSp macro="">
      <xdr:nvCxnSpPr>
        <xdr:cNvPr id="380" name="直線コネクタ 379"/>
        <xdr:cNvCxnSpPr/>
      </xdr:nvCxnSpPr>
      <xdr:spPr>
        <a:xfrm flipV="1">
          <a:off x="1320800" y="135275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21337</xdr:rowOff>
    </xdr:from>
    <xdr:to>
      <xdr:col>3</xdr:col>
      <xdr:colOff>193675</xdr:colOff>
      <xdr:row>78</xdr:row>
      <xdr:rowOff>122937</xdr:rowOff>
    </xdr:to>
    <xdr:sp macro="" textlink="">
      <xdr:nvSpPr>
        <xdr:cNvPr id="381" name="フローチャート : 判断 380"/>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133114</xdr:rowOff>
    </xdr:from>
    <xdr:ext cx="762000" cy="259045"/>
    <xdr:sp macro="" textlink="">
      <xdr:nvSpPr>
        <xdr:cNvPr id="382" name="テキスト ボックス 381"/>
        <xdr:cNvSpPr txBox="1"/>
      </xdr:nvSpPr>
      <xdr:spPr>
        <a:xfrm>
          <a:off x="1828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83" name="フローチャート : 判断 382"/>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142257</xdr:rowOff>
    </xdr:from>
    <xdr:ext cx="762000" cy="259045"/>
    <xdr:sp macro="" textlink="">
      <xdr:nvSpPr>
        <xdr:cNvPr id="384" name="テキスト ボックス 383"/>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39624</xdr:rowOff>
    </xdr:from>
    <xdr:to>
      <xdr:col>7</xdr:col>
      <xdr:colOff>66675</xdr:colOff>
      <xdr:row>78</xdr:row>
      <xdr:rowOff>141224</xdr:rowOff>
    </xdr:to>
    <xdr:sp macro="" textlink="">
      <xdr:nvSpPr>
        <xdr:cNvPr id="390" name="円/楕円 389"/>
        <xdr:cNvSpPr/>
      </xdr:nvSpPr>
      <xdr:spPr>
        <a:xfrm>
          <a:off x="4775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11701</xdr:rowOff>
    </xdr:from>
    <xdr:ext cx="762000" cy="259045"/>
    <xdr:sp macro="" textlink="">
      <xdr:nvSpPr>
        <xdr:cNvPr id="391" name="公債費該当値テキスト"/>
        <xdr:cNvSpPr txBox="1"/>
      </xdr:nvSpPr>
      <xdr:spPr>
        <a:xfrm>
          <a:off x="4914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67056</xdr:rowOff>
    </xdr:from>
    <xdr:to>
      <xdr:col>5</xdr:col>
      <xdr:colOff>600075</xdr:colOff>
      <xdr:row>78</xdr:row>
      <xdr:rowOff>168656</xdr:rowOff>
    </xdr:to>
    <xdr:sp macro="" textlink="">
      <xdr:nvSpPr>
        <xdr:cNvPr id="392" name="円/楕円 391"/>
        <xdr:cNvSpPr/>
      </xdr:nvSpPr>
      <xdr:spPr>
        <a:xfrm>
          <a:off x="3937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153433</xdr:rowOff>
    </xdr:from>
    <xdr:ext cx="736600" cy="259045"/>
    <xdr:sp macro="" textlink="">
      <xdr:nvSpPr>
        <xdr:cNvPr id="393" name="テキスト ボックス 392"/>
        <xdr:cNvSpPr txBox="1"/>
      </xdr:nvSpPr>
      <xdr:spPr>
        <a:xfrm>
          <a:off x="3606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85344</xdr:rowOff>
    </xdr:from>
    <xdr:to>
      <xdr:col>4</xdr:col>
      <xdr:colOff>396875</xdr:colOff>
      <xdr:row>79</xdr:row>
      <xdr:rowOff>15494</xdr:rowOff>
    </xdr:to>
    <xdr:sp macro="" textlink="">
      <xdr:nvSpPr>
        <xdr:cNvPr id="394" name="円/楕円 393"/>
        <xdr:cNvSpPr/>
      </xdr:nvSpPr>
      <xdr:spPr>
        <a:xfrm>
          <a:off x="3048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271</xdr:rowOff>
    </xdr:from>
    <xdr:ext cx="762000" cy="259045"/>
    <xdr:sp macro="" textlink="">
      <xdr:nvSpPr>
        <xdr:cNvPr id="395" name="テキスト ボックス 394"/>
        <xdr:cNvSpPr txBox="1"/>
      </xdr:nvSpPr>
      <xdr:spPr>
        <a:xfrm>
          <a:off x="2717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103632</xdr:rowOff>
    </xdr:from>
    <xdr:to>
      <xdr:col>3</xdr:col>
      <xdr:colOff>193675</xdr:colOff>
      <xdr:row>79</xdr:row>
      <xdr:rowOff>33782</xdr:rowOff>
    </xdr:to>
    <xdr:sp macro="" textlink="">
      <xdr:nvSpPr>
        <xdr:cNvPr id="396" name="円/楕円 395"/>
        <xdr:cNvSpPr/>
      </xdr:nvSpPr>
      <xdr:spPr>
        <a:xfrm>
          <a:off x="2159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18559</xdr:rowOff>
    </xdr:from>
    <xdr:ext cx="762000" cy="259045"/>
    <xdr:sp macro="" textlink="">
      <xdr:nvSpPr>
        <xdr:cNvPr id="397" name="テキスト ボックス 396"/>
        <xdr:cNvSpPr txBox="1"/>
      </xdr:nvSpPr>
      <xdr:spPr>
        <a:xfrm>
          <a:off x="1828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112776</xdr:rowOff>
    </xdr:from>
    <xdr:to>
      <xdr:col>1</xdr:col>
      <xdr:colOff>676275</xdr:colOff>
      <xdr:row>79</xdr:row>
      <xdr:rowOff>42926</xdr:rowOff>
    </xdr:to>
    <xdr:sp macro="" textlink="">
      <xdr:nvSpPr>
        <xdr:cNvPr id="398" name="円/楕円 397"/>
        <xdr:cNvSpPr/>
      </xdr:nvSpPr>
      <xdr:spPr>
        <a:xfrm>
          <a:off x="1270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27703</xdr:rowOff>
    </xdr:from>
    <xdr:ext cx="762000" cy="259045"/>
    <xdr:sp macro="" textlink="">
      <xdr:nvSpPr>
        <xdr:cNvPr id="399" name="テキスト ボックス 398"/>
        <xdr:cNvSpPr txBox="1"/>
      </xdr:nvSpPr>
      <xdr:spPr>
        <a:xfrm>
          <a:off x="939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j-ea"/>
              <a:ea typeface="+mj-ea"/>
              <a:cs typeface="+mn-cs"/>
            </a:rPr>
            <a:t>　</a:t>
          </a:r>
          <a:r>
            <a:rPr kumimoji="1" lang="ja-JP" altLang="ja-JP" sz="1300">
              <a:solidFill>
                <a:schemeClr val="dk1"/>
              </a:solidFill>
              <a:latin typeface="+mj-ea"/>
              <a:ea typeface="+mj-ea"/>
              <a:cs typeface="+mn-cs"/>
            </a:rPr>
            <a:t>普通交付税の段階的縮減（</a:t>
          </a:r>
          <a:r>
            <a:rPr kumimoji="1" lang="ja-JP" altLang="en-US" sz="1300">
              <a:solidFill>
                <a:schemeClr val="dk1"/>
              </a:solidFill>
              <a:latin typeface="+mj-ea"/>
              <a:ea typeface="+mj-ea"/>
              <a:cs typeface="+mn-cs"/>
            </a:rPr>
            <a:t>△</a:t>
          </a:r>
          <a:r>
            <a:rPr kumimoji="1" lang="en-US" altLang="ja-JP" sz="1300">
              <a:solidFill>
                <a:schemeClr val="dk1"/>
              </a:solidFill>
              <a:latin typeface="+mj-ea"/>
              <a:ea typeface="+mj-ea"/>
              <a:cs typeface="+mn-cs"/>
            </a:rPr>
            <a:t>388</a:t>
          </a:r>
          <a:r>
            <a:rPr kumimoji="1" lang="ja-JP" altLang="ja-JP" sz="1300">
              <a:solidFill>
                <a:schemeClr val="dk1"/>
              </a:solidFill>
              <a:latin typeface="+mj-ea"/>
              <a:ea typeface="+mj-ea"/>
              <a:cs typeface="+mn-cs"/>
            </a:rPr>
            <a:t>百万円）</a:t>
          </a:r>
          <a:r>
            <a:rPr kumimoji="1" lang="ja-JP" altLang="en-US" sz="1300">
              <a:solidFill>
                <a:schemeClr val="dk1"/>
              </a:solidFill>
              <a:latin typeface="+mj-ea"/>
              <a:ea typeface="+mj-ea"/>
              <a:cs typeface="+mn-cs"/>
            </a:rPr>
            <a:t>と</a:t>
          </a:r>
          <a:r>
            <a:rPr kumimoji="1" lang="ja-JP" altLang="ja-JP" sz="1300">
              <a:solidFill>
                <a:schemeClr val="dk1"/>
              </a:solidFill>
              <a:latin typeface="+mj-ea"/>
              <a:ea typeface="+mj-ea"/>
              <a:cs typeface="+mn-cs"/>
            </a:rPr>
            <a:t>、税収の減（</a:t>
          </a:r>
          <a:r>
            <a:rPr kumimoji="1" lang="ja-JP" altLang="en-US" sz="1300">
              <a:solidFill>
                <a:schemeClr val="dk1"/>
              </a:solidFill>
              <a:latin typeface="+mj-ea"/>
              <a:ea typeface="+mj-ea"/>
              <a:cs typeface="+mn-cs"/>
            </a:rPr>
            <a:t>△</a:t>
          </a:r>
          <a:r>
            <a:rPr kumimoji="1" lang="en-US" altLang="ja-JP" sz="1300">
              <a:solidFill>
                <a:schemeClr val="dk1"/>
              </a:solidFill>
              <a:latin typeface="+mj-ea"/>
              <a:ea typeface="+mj-ea"/>
              <a:cs typeface="+mn-cs"/>
            </a:rPr>
            <a:t>11</a:t>
          </a:r>
          <a:r>
            <a:rPr kumimoji="1" lang="ja-JP" altLang="ja-JP" sz="1300">
              <a:solidFill>
                <a:schemeClr val="dk1"/>
              </a:solidFill>
              <a:latin typeface="+mj-ea"/>
              <a:ea typeface="+mj-ea"/>
              <a:cs typeface="+mn-cs"/>
            </a:rPr>
            <a:t>百万円）</a:t>
          </a:r>
          <a:r>
            <a:rPr kumimoji="1" lang="ja-JP" altLang="en-US" sz="1300">
              <a:solidFill>
                <a:schemeClr val="dk1"/>
              </a:solidFill>
              <a:latin typeface="+mj-ea"/>
              <a:ea typeface="+mj-ea"/>
              <a:cs typeface="+mn-cs"/>
            </a:rPr>
            <a:t>によって、</a:t>
          </a:r>
          <a:r>
            <a:rPr kumimoji="1" lang="ja-JP" altLang="ja-JP" sz="1300">
              <a:solidFill>
                <a:schemeClr val="dk1"/>
              </a:solidFill>
              <a:latin typeface="+mj-ea"/>
              <a:ea typeface="+mj-ea"/>
              <a:cs typeface="+mn-cs"/>
            </a:rPr>
            <a:t>経常</a:t>
          </a:r>
          <a:r>
            <a:rPr kumimoji="1" lang="ja-JP" altLang="en-US" sz="1300">
              <a:solidFill>
                <a:schemeClr val="dk1"/>
              </a:solidFill>
              <a:latin typeface="+mj-ea"/>
              <a:ea typeface="+mj-ea"/>
              <a:cs typeface="+mn-cs"/>
            </a:rPr>
            <a:t>一般財源が</a:t>
          </a:r>
          <a:r>
            <a:rPr kumimoji="1" lang="ja-JP" altLang="ja-JP" sz="1300">
              <a:solidFill>
                <a:schemeClr val="dk1"/>
              </a:solidFill>
              <a:latin typeface="+mj-ea"/>
              <a:ea typeface="+mj-ea"/>
              <a:cs typeface="+mn-cs"/>
            </a:rPr>
            <a:t>大幅</a:t>
          </a:r>
          <a:r>
            <a:rPr kumimoji="1" lang="ja-JP" altLang="en-US" sz="1300">
              <a:solidFill>
                <a:schemeClr val="dk1"/>
              </a:solidFill>
              <a:latin typeface="+mj-ea"/>
              <a:ea typeface="+mj-ea"/>
              <a:cs typeface="+mn-cs"/>
            </a:rPr>
            <a:t>に</a:t>
          </a:r>
          <a:r>
            <a:rPr kumimoji="1" lang="ja-JP" altLang="ja-JP" sz="1300">
              <a:solidFill>
                <a:schemeClr val="dk1"/>
              </a:solidFill>
              <a:latin typeface="+mj-ea"/>
              <a:ea typeface="+mj-ea"/>
              <a:cs typeface="+mn-cs"/>
            </a:rPr>
            <a:t>減少（</a:t>
          </a:r>
          <a:r>
            <a:rPr kumimoji="1" lang="ja-JP" altLang="en-US" sz="1300">
              <a:solidFill>
                <a:schemeClr val="dk1"/>
              </a:solidFill>
              <a:latin typeface="+mj-ea"/>
              <a:ea typeface="+mj-ea"/>
              <a:cs typeface="+mn-cs"/>
            </a:rPr>
            <a:t>△</a:t>
          </a:r>
          <a:r>
            <a:rPr kumimoji="1" lang="en-US" altLang="ja-JP" sz="1300">
              <a:solidFill>
                <a:schemeClr val="dk1"/>
              </a:solidFill>
              <a:latin typeface="+mj-ea"/>
              <a:ea typeface="+mj-ea"/>
              <a:cs typeface="+mn-cs"/>
            </a:rPr>
            <a:t>581</a:t>
          </a:r>
          <a:r>
            <a:rPr kumimoji="1" lang="ja-JP" altLang="ja-JP" sz="1300">
              <a:solidFill>
                <a:schemeClr val="dk1"/>
              </a:solidFill>
              <a:latin typeface="+mj-ea"/>
              <a:ea typeface="+mj-ea"/>
              <a:cs typeface="+mn-cs"/>
            </a:rPr>
            <a:t>百万円）している</a:t>
          </a:r>
          <a:r>
            <a:rPr kumimoji="1" lang="ja-JP" altLang="en-US" sz="1300">
              <a:solidFill>
                <a:schemeClr val="dk1"/>
              </a:solidFill>
              <a:latin typeface="+mj-ea"/>
              <a:ea typeface="+mj-ea"/>
              <a:cs typeface="+mn-cs"/>
            </a:rPr>
            <a:t>ため</a:t>
          </a:r>
          <a:r>
            <a:rPr kumimoji="1" lang="ja-JP" altLang="ja-JP" sz="1300">
              <a:solidFill>
                <a:schemeClr val="dk1"/>
              </a:solidFill>
              <a:latin typeface="+mj-ea"/>
              <a:ea typeface="+mj-ea"/>
              <a:cs typeface="+mn-cs"/>
            </a:rPr>
            <a:t>、</a:t>
          </a:r>
          <a:r>
            <a:rPr kumimoji="1" lang="ja-JP" altLang="en-US" sz="1300">
              <a:solidFill>
                <a:schemeClr val="dk1"/>
              </a:solidFill>
              <a:latin typeface="+mj-ea"/>
              <a:ea typeface="+mj-ea"/>
              <a:cs typeface="+mn-cs"/>
            </a:rPr>
            <a:t>経費を抑制してもなお全体では上昇傾向にある。</a:t>
          </a:r>
          <a:endParaRPr kumimoji="1" lang="en-US" altLang="ja-JP" sz="1300">
            <a:solidFill>
              <a:schemeClr val="dk1"/>
            </a:solidFill>
            <a:latin typeface="+mj-ea"/>
            <a:ea typeface="+mj-ea"/>
            <a:cs typeface="+mn-cs"/>
          </a:endParaRPr>
        </a:p>
        <a:p>
          <a:r>
            <a:rPr kumimoji="1" lang="ja-JP" altLang="en-US" sz="1300">
              <a:solidFill>
                <a:schemeClr val="dk1"/>
              </a:solidFill>
              <a:latin typeface="+mj-ea"/>
              <a:ea typeface="+mj-ea"/>
              <a:cs typeface="+mn-cs"/>
            </a:rPr>
            <a:t>　今後も予算の物件費抑制や「公共施設等総合管理計画」に基づく施設再編、運営のアウトソーシングによる経常経費抑制と合わせて、経済活性化や人口減対策事業の遂行で税収等の経常一般財源を確保するなど、両側面から比率の低下を図りたい。</a:t>
          </a:r>
          <a:endParaRPr kumimoji="1" lang="ja-JP" altLang="en-US" sz="1300">
            <a:latin typeface="+mj-ea"/>
            <a:ea typeface="+mj-ea"/>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4" name="直線コネクタ 41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5" name="テキスト ボックス 41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8" name="直線コネクタ 41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9" name="テキスト ボックス 41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138430</xdr:rowOff>
    </xdr:from>
    <xdr:to>
      <xdr:col>24</xdr:col>
      <xdr:colOff>31750</xdr:colOff>
      <xdr:row>81</xdr:row>
      <xdr:rowOff>86995</xdr:rowOff>
    </xdr:to>
    <xdr:cxnSp macro="">
      <xdr:nvCxnSpPr>
        <xdr:cNvPr id="423" name="直線コネクタ 422"/>
        <xdr:cNvCxnSpPr/>
      </xdr:nvCxnSpPr>
      <xdr:spPr>
        <a:xfrm flipV="1">
          <a:off x="16510000" y="1282573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59072</xdr:rowOff>
    </xdr:from>
    <xdr:ext cx="762000" cy="259045"/>
    <xdr:sp macro="" textlink="">
      <xdr:nvSpPr>
        <xdr:cNvPr id="424" name="公債費以外最小値テキスト"/>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23</xdr:col>
      <xdr:colOff>628650</xdr:colOff>
      <xdr:row>81</xdr:row>
      <xdr:rowOff>86995</xdr:rowOff>
    </xdr:from>
    <xdr:to>
      <xdr:col>24</xdr:col>
      <xdr:colOff>120650</xdr:colOff>
      <xdr:row>81</xdr:row>
      <xdr:rowOff>86995</xdr:rowOff>
    </xdr:to>
    <xdr:cxnSp macro="">
      <xdr:nvCxnSpPr>
        <xdr:cNvPr id="425" name="直線コネクタ 424"/>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53357</xdr:rowOff>
    </xdr:from>
    <xdr:ext cx="762000" cy="259045"/>
    <xdr:sp macro="" textlink="">
      <xdr:nvSpPr>
        <xdr:cNvPr id="426" name="公債費以外最大値テキスト"/>
        <xdr:cNvSpPr txBox="1"/>
      </xdr:nvSpPr>
      <xdr:spPr>
        <a:xfrm>
          <a:off x="16598900" y="1256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628650</xdr:colOff>
      <xdr:row>74</xdr:row>
      <xdr:rowOff>138430</xdr:rowOff>
    </xdr:from>
    <xdr:to>
      <xdr:col>24</xdr:col>
      <xdr:colOff>120650</xdr:colOff>
      <xdr:row>74</xdr:row>
      <xdr:rowOff>138430</xdr:rowOff>
    </xdr:to>
    <xdr:cxnSp macro="">
      <xdr:nvCxnSpPr>
        <xdr:cNvPr id="427" name="直線コネクタ 426"/>
        <xdr:cNvCxnSpPr/>
      </xdr:nvCxnSpPr>
      <xdr:spPr>
        <a:xfrm>
          <a:off x="16421100" y="1282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24130</xdr:rowOff>
    </xdr:from>
    <xdr:to>
      <xdr:col>24</xdr:col>
      <xdr:colOff>31750</xdr:colOff>
      <xdr:row>78</xdr:row>
      <xdr:rowOff>6986</xdr:rowOff>
    </xdr:to>
    <xdr:cxnSp macro="">
      <xdr:nvCxnSpPr>
        <xdr:cNvPr id="428" name="直線コネクタ 427"/>
        <xdr:cNvCxnSpPr/>
      </xdr:nvCxnSpPr>
      <xdr:spPr>
        <a:xfrm>
          <a:off x="15671800" y="13225780"/>
          <a:ext cx="838200" cy="15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58438</xdr:rowOff>
    </xdr:from>
    <xdr:ext cx="762000" cy="259045"/>
    <xdr:sp macro="" textlink="">
      <xdr:nvSpPr>
        <xdr:cNvPr id="429" name="公債費以外平均値テキスト"/>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0" name="フローチャート : 判断 429"/>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41275</xdr:rowOff>
    </xdr:from>
    <xdr:to>
      <xdr:col>22</xdr:col>
      <xdr:colOff>565150</xdr:colOff>
      <xdr:row>77</xdr:row>
      <xdr:rowOff>24130</xdr:rowOff>
    </xdr:to>
    <xdr:cxnSp macro="">
      <xdr:nvCxnSpPr>
        <xdr:cNvPr id="431" name="直線コネクタ 430"/>
        <xdr:cNvCxnSpPr/>
      </xdr:nvCxnSpPr>
      <xdr:spPr>
        <a:xfrm>
          <a:off x="14782800" y="1307147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127636</xdr:rowOff>
    </xdr:from>
    <xdr:to>
      <xdr:col>22</xdr:col>
      <xdr:colOff>615950</xdr:colOff>
      <xdr:row>77</xdr:row>
      <xdr:rowOff>57786</xdr:rowOff>
    </xdr:to>
    <xdr:sp macro="" textlink="">
      <xdr:nvSpPr>
        <xdr:cNvPr id="432" name="フローチャート : 判断 431"/>
        <xdr:cNvSpPr/>
      </xdr:nvSpPr>
      <xdr:spPr>
        <a:xfrm>
          <a:off x="156210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67962</xdr:rowOff>
    </xdr:from>
    <xdr:ext cx="736600" cy="259045"/>
    <xdr:sp macro="" textlink="">
      <xdr:nvSpPr>
        <xdr:cNvPr id="433" name="テキスト ボックス 432"/>
        <xdr:cNvSpPr txBox="1"/>
      </xdr:nvSpPr>
      <xdr:spPr>
        <a:xfrm>
          <a:off x="15290800" y="12926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29845</xdr:rowOff>
    </xdr:from>
    <xdr:to>
      <xdr:col>21</xdr:col>
      <xdr:colOff>361950</xdr:colOff>
      <xdr:row>76</xdr:row>
      <xdr:rowOff>41275</xdr:rowOff>
    </xdr:to>
    <xdr:cxnSp macro="">
      <xdr:nvCxnSpPr>
        <xdr:cNvPr id="434" name="直線コネクタ 433"/>
        <xdr:cNvCxnSpPr/>
      </xdr:nvCxnSpPr>
      <xdr:spPr>
        <a:xfrm>
          <a:off x="13893800" y="130600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5" name="フローチャート :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36" name="テキスト ボックス 435"/>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149861</xdr:rowOff>
    </xdr:from>
    <xdr:to>
      <xdr:col>20</xdr:col>
      <xdr:colOff>158750</xdr:colOff>
      <xdr:row>76</xdr:row>
      <xdr:rowOff>29845</xdr:rowOff>
    </xdr:to>
    <xdr:cxnSp macro="">
      <xdr:nvCxnSpPr>
        <xdr:cNvPr id="437" name="直線コネクタ 436"/>
        <xdr:cNvCxnSpPr/>
      </xdr:nvCxnSpPr>
      <xdr:spPr>
        <a:xfrm>
          <a:off x="13004800" y="1300861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38" name="フローチャート : 判断 437"/>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25416</xdr:rowOff>
    </xdr:from>
    <xdr:ext cx="762000" cy="259045"/>
    <xdr:sp macro="" textlink="">
      <xdr:nvSpPr>
        <xdr:cNvPr id="439" name="テキスト ボックス 438"/>
        <xdr:cNvSpPr txBox="1"/>
      </xdr:nvSpPr>
      <xdr:spPr>
        <a:xfrm>
          <a:off x="13512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0" name="フローチャート : 判断 439"/>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48277</xdr:rowOff>
    </xdr:from>
    <xdr:ext cx="762000" cy="259045"/>
    <xdr:sp macro="" textlink="">
      <xdr:nvSpPr>
        <xdr:cNvPr id="441" name="テキスト ボックス 440"/>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127636</xdr:rowOff>
    </xdr:from>
    <xdr:to>
      <xdr:col>24</xdr:col>
      <xdr:colOff>82550</xdr:colOff>
      <xdr:row>78</xdr:row>
      <xdr:rowOff>57786</xdr:rowOff>
    </xdr:to>
    <xdr:sp macro="" textlink="">
      <xdr:nvSpPr>
        <xdr:cNvPr id="447" name="円/楕円 446"/>
        <xdr:cNvSpPr/>
      </xdr:nvSpPr>
      <xdr:spPr>
        <a:xfrm>
          <a:off x="16459200" y="133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99713</xdr:rowOff>
    </xdr:from>
    <xdr:ext cx="762000" cy="259045"/>
    <xdr:sp macro="" textlink="">
      <xdr:nvSpPr>
        <xdr:cNvPr id="448" name="公債費以外該当値テキスト"/>
        <xdr:cNvSpPr txBox="1"/>
      </xdr:nvSpPr>
      <xdr:spPr>
        <a:xfrm>
          <a:off x="16598900" y="1330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144780</xdr:rowOff>
    </xdr:from>
    <xdr:to>
      <xdr:col>22</xdr:col>
      <xdr:colOff>615950</xdr:colOff>
      <xdr:row>77</xdr:row>
      <xdr:rowOff>74930</xdr:rowOff>
    </xdr:to>
    <xdr:sp macro="" textlink="">
      <xdr:nvSpPr>
        <xdr:cNvPr id="449" name="円/楕円 448"/>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50" name="テキスト ボックス 449"/>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161925</xdr:rowOff>
    </xdr:from>
    <xdr:to>
      <xdr:col>21</xdr:col>
      <xdr:colOff>412750</xdr:colOff>
      <xdr:row>76</xdr:row>
      <xdr:rowOff>92075</xdr:rowOff>
    </xdr:to>
    <xdr:sp macro="" textlink="">
      <xdr:nvSpPr>
        <xdr:cNvPr id="451" name="円/楕円 450"/>
        <xdr:cNvSpPr/>
      </xdr:nvSpPr>
      <xdr:spPr>
        <a:xfrm>
          <a:off x="14732000" y="130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102252</xdr:rowOff>
    </xdr:from>
    <xdr:ext cx="762000" cy="259045"/>
    <xdr:sp macro="" textlink="">
      <xdr:nvSpPr>
        <xdr:cNvPr id="452" name="テキスト ボックス 451"/>
        <xdr:cNvSpPr txBox="1"/>
      </xdr:nvSpPr>
      <xdr:spPr>
        <a:xfrm>
          <a:off x="14401800" y="1278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150495</xdr:rowOff>
    </xdr:from>
    <xdr:to>
      <xdr:col>20</xdr:col>
      <xdr:colOff>209550</xdr:colOff>
      <xdr:row>76</xdr:row>
      <xdr:rowOff>80645</xdr:rowOff>
    </xdr:to>
    <xdr:sp macro="" textlink="">
      <xdr:nvSpPr>
        <xdr:cNvPr id="453" name="円/楕円 452"/>
        <xdr:cNvSpPr/>
      </xdr:nvSpPr>
      <xdr:spPr>
        <a:xfrm>
          <a:off x="13843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90822</xdr:rowOff>
    </xdr:from>
    <xdr:ext cx="762000" cy="259045"/>
    <xdr:sp macro="" textlink="">
      <xdr:nvSpPr>
        <xdr:cNvPr id="454" name="テキスト ボックス 453"/>
        <xdr:cNvSpPr txBox="1"/>
      </xdr:nvSpPr>
      <xdr:spPr>
        <a:xfrm>
          <a:off x="13512800" y="1277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99060</xdr:rowOff>
    </xdr:from>
    <xdr:to>
      <xdr:col>19</xdr:col>
      <xdr:colOff>6350</xdr:colOff>
      <xdr:row>76</xdr:row>
      <xdr:rowOff>29211</xdr:rowOff>
    </xdr:to>
    <xdr:sp macro="" textlink="">
      <xdr:nvSpPr>
        <xdr:cNvPr id="455" name="円/楕円 454"/>
        <xdr:cNvSpPr/>
      </xdr:nvSpPr>
      <xdr:spPr>
        <a:xfrm>
          <a:off x="12954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39387</xdr:rowOff>
    </xdr:from>
    <xdr:ext cx="762000" cy="259045"/>
    <xdr:sp macro="" textlink="">
      <xdr:nvSpPr>
        <xdr:cNvPr id="456" name="テキスト ボックス 455"/>
        <xdr:cNvSpPr txBox="1"/>
      </xdr:nvSpPr>
      <xdr:spPr>
        <a:xfrm>
          <a:off x="12623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新潟県阿賀野市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117894</xdr:rowOff>
    </xdr:from>
    <xdr:to>
      <xdr:col>4</xdr:col>
      <xdr:colOff>1117600</xdr:colOff>
      <xdr:row>20</xdr:row>
      <xdr:rowOff>68135</xdr:rowOff>
    </xdr:to>
    <xdr:cxnSp macro="">
      <xdr:nvCxnSpPr>
        <xdr:cNvPr id="45" name="直線コネクタ 44"/>
        <xdr:cNvCxnSpPr/>
      </xdr:nvCxnSpPr>
      <xdr:spPr bwMode="auto">
        <a:xfrm flipV="1">
          <a:off x="5651500" y="2051469"/>
          <a:ext cx="0" cy="14932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40212</xdr:rowOff>
    </xdr:from>
    <xdr:ext cx="762000" cy="259045"/>
    <xdr:sp macro="" textlink="">
      <xdr:nvSpPr>
        <xdr:cNvPr id="46" name="人口1人当たり決算額の推移最小値テキスト130"/>
        <xdr:cNvSpPr txBox="1"/>
      </xdr:nvSpPr>
      <xdr:spPr>
        <a:xfrm>
          <a:off x="5740400" y="351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60,590</a:t>
          </a:r>
          <a:endParaRPr kumimoji="1" lang="ja-JP" altLang="en-US" sz="1000" b="1">
            <a:latin typeface="ＭＳ Ｐゴシック"/>
          </a:endParaRPr>
        </a:p>
      </xdr:txBody>
    </xdr:sp>
    <xdr:clientData/>
  </xdr:oneCellAnchor>
  <xdr:twoCellAnchor>
    <xdr:from>
      <xdr:col>4</xdr:col>
      <xdr:colOff>1028700</xdr:colOff>
      <xdr:row>20</xdr:row>
      <xdr:rowOff>68135</xdr:rowOff>
    </xdr:from>
    <xdr:to>
      <xdr:col>5</xdr:col>
      <xdr:colOff>73025</xdr:colOff>
      <xdr:row>20</xdr:row>
      <xdr:rowOff>68135</xdr:rowOff>
    </xdr:to>
    <xdr:cxnSp macro="">
      <xdr:nvCxnSpPr>
        <xdr:cNvPr id="47" name="直線コネクタ 46"/>
        <xdr:cNvCxnSpPr/>
      </xdr:nvCxnSpPr>
      <xdr:spPr bwMode="auto">
        <a:xfrm>
          <a:off x="5562600" y="35447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32821</xdr:rowOff>
    </xdr:from>
    <xdr:ext cx="762000" cy="259045"/>
    <xdr:sp macro="" textlink="">
      <xdr:nvSpPr>
        <xdr:cNvPr id="48" name="人口1人当たり決算額の推移最大値テキスト130"/>
        <xdr:cNvSpPr txBox="1"/>
      </xdr:nvSpPr>
      <xdr:spPr>
        <a:xfrm>
          <a:off x="5740400" y="17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138,978</a:t>
          </a:r>
          <a:endParaRPr kumimoji="1" lang="ja-JP" altLang="en-US" sz="1000" b="1">
            <a:latin typeface="ＭＳ Ｐゴシック"/>
          </a:endParaRPr>
        </a:p>
      </xdr:txBody>
    </xdr:sp>
    <xdr:clientData/>
  </xdr:oneCellAnchor>
  <xdr:twoCellAnchor>
    <xdr:from>
      <xdr:col>4</xdr:col>
      <xdr:colOff>1028700</xdr:colOff>
      <xdr:row>11</xdr:row>
      <xdr:rowOff>117894</xdr:rowOff>
    </xdr:from>
    <xdr:to>
      <xdr:col>5</xdr:col>
      <xdr:colOff>73025</xdr:colOff>
      <xdr:row>11</xdr:row>
      <xdr:rowOff>117894</xdr:rowOff>
    </xdr:to>
    <xdr:cxnSp macro="">
      <xdr:nvCxnSpPr>
        <xdr:cNvPr id="49" name="直線コネクタ 48"/>
        <xdr:cNvCxnSpPr/>
      </xdr:nvCxnSpPr>
      <xdr:spPr bwMode="auto">
        <a:xfrm>
          <a:off x="5562600" y="205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132105</xdr:rowOff>
    </xdr:from>
    <xdr:to>
      <xdr:col>4</xdr:col>
      <xdr:colOff>1117600</xdr:colOff>
      <xdr:row>17</xdr:row>
      <xdr:rowOff>160452</xdr:rowOff>
    </xdr:to>
    <xdr:cxnSp macro="">
      <xdr:nvCxnSpPr>
        <xdr:cNvPr id="50" name="直線コネクタ 49"/>
        <xdr:cNvCxnSpPr/>
      </xdr:nvCxnSpPr>
      <xdr:spPr bwMode="auto">
        <a:xfrm>
          <a:off x="5003800" y="3094380"/>
          <a:ext cx="647700" cy="28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36053</xdr:rowOff>
    </xdr:from>
    <xdr:ext cx="762000" cy="259045"/>
    <xdr:sp macro="" textlink="">
      <xdr:nvSpPr>
        <xdr:cNvPr id="51" name="人口1人当たり決算額の推移平均値テキスト130"/>
        <xdr:cNvSpPr txBox="1"/>
      </xdr:nvSpPr>
      <xdr:spPr>
        <a:xfrm>
          <a:off x="5740400" y="2655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96,475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19526</xdr:rowOff>
    </xdr:from>
    <xdr:to>
      <xdr:col>5</xdr:col>
      <xdr:colOff>34925</xdr:colOff>
      <xdr:row>16</xdr:row>
      <xdr:rowOff>121126</xdr:rowOff>
    </xdr:to>
    <xdr:sp macro="" textlink="">
      <xdr:nvSpPr>
        <xdr:cNvPr id="52" name="フローチャート : 判断 51"/>
        <xdr:cNvSpPr/>
      </xdr:nvSpPr>
      <xdr:spPr bwMode="auto">
        <a:xfrm>
          <a:off x="56007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132105</xdr:rowOff>
    </xdr:from>
    <xdr:to>
      <xdr:col>4</xdr:col>
      <xdr:colOff>469900</xdr:colOff>
      <xdr:row>17</xdr:row>
      <xdr:rowOff>145574</xdr:rowOff>
    </xdr:to>
    <xdr:cxnSp macro="">
      <xdr:nvCxnSpPr>
        <xdr:cNvPr id="53" name="直線コネクタ 52"/>
        <xdr:cNvCxnSpPr/>
      </xdr:nvCxnSpPr>
      <xdr:spPr bwMode="auto">
        <a:xfrm flipV="1">
          <a:off x="4305300" y="3094380"/>
          <a:ext cx="698500" cy="13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5353</xdr:rowOff>
    </xdr:from>
    <xdr:to>
      <xdr:col>4</xdr:col>
      <xdr:colOff>520700</xdr:colOff>
      <xdr:row>16</xdr:row>
      <xdr:rowOff>106953</xdr:rowOff>
    </xdr:to>
    <xdr:sp macro="" textlink="">
      <xdr:nvSpPr>
        <xdr:cNvPr id="54" name="フローチャート : 判断 53"/>
        <xdr:cNvSpPr/>
      </xdr:nvSpPr>
      <xdr:spPr bwMode="auto">
        <a:xfrm>
          <a:off x="4953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117130</xdr:rowOff>
    </xdr:from>
    <xdr:ext cx="736600" cy="259045"/>
    <xdr:sp macro="" textlink="">
      <xdr:nvSpPr>
        <xdr:cNvPr id="55" name="テキスト ボックス 54"/>
        <xdr:cNvSpPr txBox="1"/>
      </xdr:nvSpPr>
      <xdr:spPr>
        <a:xfrm>
          <a:off x="4622800" y="256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145574</xdr:rowOff>
    </xdr:from>
    <xdr:to>
      <xdr:col>3</xdr:col>
      <xdr:colOff>904875</xdr:colOff>
      <xdr:row>18</xdr:row>
      <xdr:rowOff>5423</xdr:rowOff>
    </xdr:to>
    <xdr:cxnSp macro="">
      <xdr:nvCxnSpPr>
        <xdr:cNvPr id="56" name="直線コネクタ 55"/>
        <xdr:cNvCxnSpPr/>
      </xdr:nvCxnSpPr>
      <xdr:spPr bwMode="auto">
        <a:xfrm flipV="1">
          <a:off x="3606800" y="3107849"/>
          <a:ext cx="698500" cy="31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74390</xdr:rowOff>
    </xdr:from>
    <xdr:to>
      <xdr:col>3</xdr:col>
      <xdr:colOff>955675</xdr:colOff>
      <xdr:row>17</xdr:row>
      <xdr:rowOff>4540</xdr:rowOff>
    </xdr:to>
    <xdr:sp macro="" textlink="">
      <xdr:nvSpPr>
        <xdr:cNvPr id="57" name="フローチャート : 判断 56"/>
        <xdr:cNvSpPr/>
      </xdr:nvSpPr>
      <xdr:spPr bwMode="auto">
        <a:xfrm>
          <a:off x="4254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14717</xdr:rowOff>
    </xdr:from>
    <xdr:ext cx="762000" cy="259045"/>
    <xdr:sp macro="" textlink="">
      <xdr:nvSpPr>
        <xdr:cNvPr id="58" name="テキスト ボックス 57"/>
        <xdr:cNvSpPr txBox="1"/>
      </xdr:nvSpPr>
      <xdr:spPr>
        <a:xfrm>
          <a:off x="3924300" y="263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108502</xdr:rowOff>
    </xdr:from>
    <xdr:to>
      <xdr:col>3</xdr:col>
      <xdr:colOff>206375</xdr:colOff>
      <xdr:row>18</xdr:row>
      <xdr:rowOff>5423</xdr:rowOff>
    </xdr:to>
    <xdr:cxnSp macro="">
      <xdr:nvCxnSpPr>
        <xdr:cNvPr id="59" name="直線コネクタ 58"/>
        <xdr:cNvCxnSpPr/>
      </xdr:nvCxnSpPr>
      <xdr:spPr bwMode="auto">
        <a:xfrm>
          <a:off x="2908300" y="3070777"/>
          <a:ext cx="698500" cy="68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125863</xdr:rowOff>
    </xdr:from>
    <xdr:to>
      <xdr:col>3</xdr:col>
      <xdr:colOff>257175</xdr:colOff>
      <xdr:row>17</xdr:row>
      <xdr:rowOff>56013</xdr:rowOff>
    </xdr:to>
    <xdr:sp macro="" textlink="">
      <xdr:nvSpPr>
        <xdr:cNvPr id="60" name="フローチャート : 判断 59"/>
        <xdr:cNvSpPr/>
      </xdr:nvSpPr>
      <xdr:spPr bwMode="auto">
        <a:xfrm>
          <a:off x="35560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66190</xdr:rowOff>
    </xdr:from>
    <xdr:ext cx="762000" cy="259045"/>
    <xdr:sp macro="" textlink="">
      <xdr:nvSpPr>
        <xdr:cNvPr id="61" name="テキスト ボックス 60"/>
        <xdr:cNvSpPr txBox="1"/>
      </xdr:nvSpPr>
      <xdr:spPr>
        <a:xfrm>
          <a:off x="3225800" y="26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81858</xdr:rowOff>
    </xdr:from>
    <xdr:to>
      <xdr:col>2</xdr:col>
      <xdr:colOff>692150</xdr:colOff>
      <xdr:row>17</xdr:row>
      <xdr:rowOff>12008</xdr:rowOff>
    </xdr:to>
    <xdr:sp macro="" textlink="">
      <xdr:nvSpPr>
        <xdr:cNvPr id="62" name="フローチャート : 判断 61"/>
        <xdr:cNvSpPr/>
      </xdr:nvSpPr>
      <xdr:spPr bwMode="auto">
        <a:xfrm>
          <a:off x="2857500" y="2872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22185</xdr:rowOff>
    </xdr:from>
    <xdr:ext cx="762000" cy="259045"/>
    <xdr:sp macro="" textlink="">
      <xdr:nvSpPr>
        <xdr:cNvPr id="63" name="テキスト ボックス 62"/>
        <xdr:cNvSpPr txBox="1"/>
      </xdr:nvSpPr>
      <xdr:spPr>
        <a:xfrm>
          <a:off x="2527300" y="264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109652</xdr:rowOff>
    </xdr:from>
    <xdr:to>
      <xdr:col>5</xdr:col>
      <xdr:colOff>34925</xdr:colOff>
      <xdr:row>18</xdr:row>
      <xdr:rowOff>39802</xdr:rowOff>
    </xdr:to>
    <xdr:sp macro="" textlink="">
      <xdr:nvSpPr>
        <xdr:cNvPr id="69" name="円/楕円 68"/>
        <xdr:cNvSpPr/>
      </xdr:nvSpPr>
      <xdr:spPr bwMode="auto">
        <a:xfrm>
          <a:off x="5600700" y="3071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81729</xdr:rowOff>
    </xdr:from>
    <xdr:ext cx="762000" cy="259045"/>
    <xdr:sp macro="" textlink="">
      <xdr:nvSpPr>
        <xdr:cNvPr id="70" name="人口1人当たり決算額の推移該当値テキスト130"/>
        <xdr:cNvSpPr txBox="1"/>
      </xdr:nvSpPr>
      <xdr:spPr>
        <a:xfrm>
          <a:off x="5740400" y="304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82,744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81305</xdr:rowOff>
    </xdr:from>
    <xdr:to>
      <xdr:col>4</xdr:col>
      <xdr:colOff>520700</xdr:colOff>
      <xdr:row>18</xdr:row>
      <xdr:rowOff>11455</xdr:rowOff>
    </xdr:to>
    <xdr:sp macro="" textlink="">
      <xdr:nvSpPr>
        <xdr:cNvPr id="71" name="円/楕円 70"/>
        <xdr:cNvSpPr/>
      </xdr:nvSpPr>
      <xdr:spPr bwMode="auto">
        <a:xfrm>
          <a:off x="4953000" y="3043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167682</xdr:rowOff>
    </xdr:from>
    <xdr:ext cx="736600" cy="259045"/>
    <xdr:sp macro="" textlink="">
      <xdr:nvSpPr>
        <xdr:cNvPr id="72" name="テキスト ボックス 71"/>
        <xdr:cNvSpPr txBox="1"/>
      </xdr:nvSpPr>
      <xdr:spPr>
        <a:xfrm>
          <a:off x="4622800" y="312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84,232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94774</xdr:rowOff>
    </xdr:from>
    <xdr:to>
      <xdr:col>3</xdr:col>
      <xdr:colOff>955675</xdr:colOff>
      <xdr:row>18</xdr:row>
      <xdr:rowOff>24924</xdr:rowOff>
    </xdr:to>
    <xdr:sp macro="" textlink="">
      <xdr:nvSpPr>
        <xdr:cNvPr id="73" name="円/楕円 72"/>
        <xdr:cNvSpPr/>
      </xdr:nvSpPr>
      <xdr:spPr bwMode="auto">
        <a:xfrm>
          <a:off x="4254500" y="3057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9701</xdr:rowOff>
    </xdr:from>
    <xdr:ext cx="762000" cy="259045"/>
    <xdr:sp macro="" textlink="">
      <xdr:nvSpPr>
        <xdr:cNvPr id="74" name="テキスト ボックス 73"/>
        <xdr:cNvSpPr txBox="1"/>
      </xdr:nvSpPr>
      <xdr:spPr>
        <a:xfrm>
          <a:off x="3924300" y="314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83,525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126073</xdr:rowOff>
    </xdr:from>
    <xdr:to>
      <xdr:col>3</xdr:col>
      <xdr:colOff>257175</xdr:colOff>
      <xdr:row>18</xdr:row>
      <xdr:rowOff>56223</xdr:rowOff>
    </xdr:to>
    <xdr:sp macro="" textlink="">
      <xdr:nvSpPr>
        <xdr:cNvPr id="75" name="円/楕円 74"/>
        <xdr:cNvSpPr/>
      </xdr:nvSpPr>
      <xdr:spPr bwMode="auto">
        <a:xfrm>
          <a:off x="3556000" y="3088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41000</xdr:rowOff>
    </xdr:from>
    <xdr:ext cx="762000" cy="259045"/>
    <xdr:sp macro="" textlink="">
      <xdr:nvSpPr>
        <xdr:cNvPr id="76" name="テキスト ボックス 75"/>
        <xdr:cNvSpPr txBox="1"/>
      </xdr:nvSpPr>
      <xdr:spPr>
        <a:xfrm>
          <a:off x="3225800" y="317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81,882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57702</xdr:rowOff>
    </xdr:from>
    <xdr:to>
      <xdr:col>2</xdr:col>
      <xdr:colOff>692150</xdr:colOff>
      <xdr:row>17</xdr:row>
      <xdr:rowOff>159302</xdr:rowOff>
    </xdr:to>
    <xdr:sp macro="" textlink="">
      <xdr:nvSpPr>
        <xdr:cNvPr id="77" name="円/楕円 76"/>
        <xdr:cNvSpPr/>
      </xdr:nvSpPr>
      <xdr:spPr bwMode="auto">
        <a:xfrm>
          <a:off x="2857500" y="3019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144079</xdr:rowOff>
    </xdr:from>
    <xdr:ext cx="762000" cy="259045"/>
    <xdr:sp macro="" textlink="">
      <xdr:nvSpPr>
        <xdr:cNvPr id="78" name="テキスト ボックス 77"/>
        <xdr:cNvSpPr txBox="1"/>
      </xdr:nvSpPr>
      <xdr:spPr>
        <a:xfrm>
          <a:off x="2527300" y="3106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85,471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102037</xdr:rowOff>
    </xdr:from>
    <xdr:to>
      <xdr:col>4</xdr:col>
      <xdr:colOff>1117600</xdr:colOff>
      <xdr:row>38</xdr:row>
      <xdr:rowOff>64912</xdr:rowOff>
    </xdr:to>
    <xdr:cxnSp macro="">
      <xdr:nvCxnSpPr>
        <xdr:cNvPr id="105" name="直線コネクタ 104"/>
        <xdr:cNvCxnSpPr/>
      </xdr:nvCxnSpPr>
      <xdr:spPr bwMode="auto">
        <a:xfrm flipV="1">
          <a:off x="5651500" y="6369487"/>
          <a:ext cx="0" cy="11630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36989</xdr:rowOff>
    </xdr:from>
    <xdr:ext cx="762000" cy="259045"/>
    <xdr:sp macro="" textlink="">
      <xdr:nvSpPr>
        <xdr:cNvPr id="106" name="人口1人当たり決算額の推移最小値テキスト445"/>
        <xdr:cNvSpPr txBox="1"/>
      </xdr:nvSpPr>
      <xdr:spPr>
        <a:xfrm>
          <a:off x="5740400" y="750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4</xdr:col>
      <xdr:colOff>1028700</xdr:colOff>
      <xdr:row>38</xdr:row>
      <xdr:rowOff>64912</xdr:rowOff>
    </xdr:from>
    <xdr:to>
      <xdr:col>5</xdr:col>
      <xdr:colOff>73025</xdr:colOff>
      <xdr:row>38</xdr:row>
      <xdr:rowOff>64912</xdr:rowOff>
    </xdr:to>
    <xdr:cxnSp macro="">
      <xdr:nvCxnSpPr>
        <xdr:cNvPr id="107" name="直線コネクタ 106"/>
        <xdr:cNvCxnSpPr/>
      </xdr:nvCxnSpPr>
      <xdr:spPr bwMode="auto">
        <a:xfrm>
          <a:off x="5562600" y="7532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188414</xdr:rowOff>
    </xdr:from>
    <xdr:ext cx="762000" cy="259045"/>
    <xdr:sp macro="" textlink="">
      <xdr:nvSpPr>
        <xdr:cNvPr id="108" name="人口1人当たり決算額の推移最大値テキスト445"/>
        <xdr:cNvSpPr txBox="1"/>
      </xdr:nvSpPr>
      <xdr:spPr>
        <a:xfrm>
          <a:off x="5740400" y="611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48,592</a:t>
          </a:r>
          <a:endParaRPr kumimoji="1" lang="ja-JP" altLang="en-US" sz="1000" b="1">
            <a:latin typeface="ＭＳ Ｐゴシック"/>
          </a:endParaRPr>
        </a:p>
      </xdr:txBody>
    </xdr:sp>
    <xdr:clientData/>
  </xdr:oneCellAnchor>
  <xdr:twoCellAnchor>
    <xdr:from>
      <xdr:col>4</xdr:col>
      <xdr:colOff>1028700</xdr:colOff>
      <xdr:row>34</xdr:row>
      <xdr:rowOff>102037</xdr:rowOff>
    </xdr:from>
    <xdr:to>
      <xdr:col>5</xdr:col>
      <xdr:colOff>73025</xdr:colOff>
      <xdr:row>34</xdr:row>
      <xdr:rowOff>102037</xdr:rowOff>
    </xdr:to>
    <xdr:cxnSp macro="">
      <xdr:nvCxnSpPr>
        <xdr:cNvPr id="109" name="直線コネクタ 108"/>
        <xdr:cNvCxnSpPr/>
      </xdr:nvCxnSpPr>
      <xdr:spPr bwMode="auto">
        <a:xfrm>
          <a:off x="5562600" y="63694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82011</xdr:rowOff>
    </xdr:from>
    <xdr:to>
      <xdr:col>4</xdr:col>
      <xdr:colOff>1117600</xdr:colOff>
      <xdr:row>35</xdr:row>
      <xdr:rowOff>131641</xdr:rowOff>
    </xdr:to>
    <xdr:cxnSp macro="">
      <xdr:nvCxnSpPr>
        <xdr:cNvPr id="110" name="直線コネクタ 109"/>
        <xdr:cNvCxnSpPr/>
      </xdr:nvCxnSpPr>
      <xdr:spPr bwMode="auto">
        <a:xfrm>
          <a:off x="5003800" y="6692361"/>
          <a:ext cx="647700" cy="49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271642</xdr:rowOff>
    </xdr:from>
    <xdr:ext cx="762000" cy="259045"/>
    <xdr:sp macro="" textlink="">
      <xdr:nvSpPr>
        <xdr:cNvPr id="111" name="人口1人当たり決算額の推移平均値テキスト445"/>
        <xdr:cNvSpPr txBox="1"/>
      </xdr:nvSpPr>
      <xdr:spPr>
        <a:xfrm>
          <a:off x="5740400" y="6881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22,729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299565</xdr:rowOff>
    </xdr:from>
    <xdr:to>
      <xdr:col>5</xdr:col>
      <xdr:colOff>34925</xdr:colOff>
      <xdr:row>36</xdr:row>
      <xdr:rowOff>58265</xdr:rowOff>
    </xdr:to>
    <xdr:sp macro="" textlink="">
      <xdr:nvSpPr>
        <xdr:cNvPr id="112" name="フローチャート : 判断 111"/>
        <xdr:cNvSpPr/>
      </xdr:nvSpPr>
      <xdr:spPr bwMode="auto">
        <a:xfrm>
          <a:off x="56007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82011</xdr:rowOff>
    </xdr:from>
    <xdr:to>
      <xdr:col>4</xdr:col>
      <xdr:colOff>469900</xdr:colOff>
      <xdr:row>35</xdr:row>
      <xdr:rowOff>122131</xdr:rowOff>
    </xdr:to>
    <xdr:cxnSp macro="">
      <xdr:nvCxnSpPr>
        <xdr:cNvPr id="113" name="直線コネクタ 112"/>
        <xdr:cNvCxnSpPr/>
      </xdr:nvCxnSpPr>
      <xdr:spPr bwMode="auto">
        <a:xfrm flipV="1">
          <a:off x="4305300" y="6692361"/>
          <a:ext cx="698500" cy="40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274145</xdr:rowOff>
    </xdr:from>
    <xdr:to>
      <xdr:col>4</xdr:col>
      <xdr:colOff>520700</xdr:colOff>
      <xdr:row>36</xdr:row>
      <xdr:rowOff>32845</xdr:rowOff>
    </xdr:to>
    <xdr:sp macro="" textlink="">
      <xdr:nvSpPr>
        <xdr:cNvPr id="114" name="フローチャート : 判断 113"/>
        <xdr:cNvSpPr/>
      </xdr:nvSpPr>
      <xdr:spPr bwMode="auto">
        <a:xfrm>
          <a:off x="49530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17622</xdr:rowOff>
    </xdr:from>
    <xdr:ext cx="736600" cy="259045"/>
    <xdr:sp macro="" textlink="">
      <xdr:nvSpPr>
        <xdr:cNvPr id="115" name="テキスト ボックス 114"/>
        <xdr:cNvSpPr txBox="1"/>
      </xdr:nvSpPr>
      <xdr:spPr>
        <a:xfrm>
          <a:off x="4622800" y="697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10506</xdr:rowOff>
    </xdr:from>
    <xdr:to>
      <xdr:col>3</xdr:col>
      <xdr:colOff>904875</xdr:colOff>
      <xdr:row>35</xdr:row>
      <xdr:rowOff>122131</xdr:rowOff>
    </xdr:to>
    <xdr:cxnSp macro="">
      <xdr:nvCxnSpPr>
        <xdr:cNvPr id="116" name="直線コネクタ 115"/>
        <xdr:cNvCxnSpPr/>
      </xdr:nvCxnSpPr>
      <xdr:spPr bwMode="auto">
        <a:xfrm>
          <a:off x="3606800" y="6620856"/>
          <a:ext cx="698500" cy="111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274579</xdr:rowOff>
    </xdr:from>
    <xdr:to>
      <xdr:col>3</xdr:col>
      <xdr:colOff>955675</xdr:colOff>
      <xdr:row>36</xdr:row>
      <xdr:rowOff>33279</xdr:rowOff>
    </xdr:to>
    <xdr:sp macro="" textlink="">
      <xdr:nvSpPr>
        <xdr:cNvPr id="117" name="フローチャート : 判断 116"/>
        <xdr:cNvSpPr/>
      </xdr:nvSpPr>
      <xdr:spPr bwMode="auto">
        <a:xfrm>
          <a:off x="42545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18056</xdr:rowOff>
    </xdr:from>
    <xdr:ext cx="762000" cy="259045"/>
    <xdr:sp macro="" textlink="">
      <xdr:nvSpPr>
        <xdr:cNvPr id="118" name="テキスト ボックス 117"/>
        <xdr:cNvSpPr txBox="1"/>
      </xdr:nvSpPr>
      <xdr:spPr>
        <a:xfrm>
          <a:off x="3924300" y="69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7076</xdr:rowOff>
    </xdr:from>
    <xdr:to>
      <xdr:col>3</xdr:col>
      <xdr:colOff>206375</xdr:colOff>
      <xdr:row>35</xdr:row>
      <xdr:rowOff>10506</xdr:rowOff>
    </xdr:to>
    <xdr:cxnSp macro="">
      <xdr:nvCxnSpPr>
        <xdr:cNvPr id="119" name="直線コネクタ 118"/>
        <xdr:cNvCxnSpPr/>
      </xdr:nvCxnSpPr>
      <xdr:spPr bwMode="auto">
        <a:xfrm>
          <a:off x="2908300" y="6617426"/>
          <a:ext cx="698500" cy="3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205565</xdr:rowOff>
    </xdr:from>
    <xdr:to>
      <xdr:col>3</xdr:col>
      <xdr:colOff>257175</xdr:colOff>
      <xdr:row>35</xdr:row>
      <xdr:rowOff>307165</xdr:rowOff>
    </xdr:to>
    <xdr:sp macro="" textlink="">
      <xdr:nvSpPr>
        <xdr:cNvPr id="120" name="フローチャート : 判断 119"/>
        <xdr:cNvSpPr/>
      </xdr:nvSpPr>
      <xdr:spPr bwMode="auto">
        <a:xfrm>
          <a:off x="35560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291942</xdr:rowOff>
    </xdr:from>
    <xdr:ext cx="762000" cy="259045"/>
    <xdr:sp macro="" textlink="">
      <xdr:nvSpPr>
        <xdr:cNvPr id="121" name="テキスト ボックス 120"/>
        <xdr:cNvSpPr txBox="1"/>
      </xdr:nvSpPr>
      <xdr:spPr>
        <a:xfrm>
          <a:off x="3225800" y="690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141877</xdr:rowOff>
    </xdr:from>
    <xdr:to>
      <xdr:col>2</xdr:col>
      <xdr:colOff>692150</xdr:colOff>
      <xdr:row>35</xdr:row>
      <xdr:rowOff>243477</xdr:rowOff>
    </xdr:to>
    <xdr:sp macro="" textlink="">
      <xdr:nvSpPr>
        <xdr:cNvPr id="122" name="フローチャート : 判断 121"/>
        <xdr:cNvSpPr/>
      </xdr:nvSpPr>
      <xdr:spPr bwMode="auto">
        <a:xfrm>
          <a:off x="28575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228254</xdr:rowOff>
    </xdr:from>
    <xdr:ext cx="762000" cy="259045"/>
    <xdr:sp macro="" textlink="">
      <xdr:nvSpPr>
        <xdr:cNvPr id="123" name="テキスト ボックス 122"/>
        <xdr:cNvSpPr txBox="1"/>
      </xdr:nvSpPr>
      <xdr:spPr>
        <a:xfrm>
          <a:off x="2527300" y="683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80841</xdr:rowOff>
    </xdr:from>
    <xdr:to>
      <xdr:col>5</xdr:col>
      <xdr:colOff>34925</xdr:colOff>
      <xdr:row>35</xdr:row>
      <xdr:rowOff>182441</xdr:rowOff>
    </xdr:to>
    <xdr:sp macro="" textlink="">
      <xdr:nvSpPr>
        <xdr:cNvPr id="129" name="円/楕円 128"/>
        <xdr:cNvSpPr/>
      </xdr:nvSpPr>
      <xdr:spPr bwMode="auto">
        <a:xfrm>
          <a:off x="5600700" y="6691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268818</xdr:rowOff>
    </xdr:from>
    <xdr:ext cx="762000" cy="259045"/>
    <xdr:sp macro="" textlink="">
      <xdr:nvSpPr>
        <xdr:cNvPr id="130" name="人口1人当たり決算額の推移該当値テキスト445"/>
        <xdr:cNvSpPr txBox="1"/>
      </xdr:nvSpPr>
      <xdr:spPr>
        <a:xfrm>
          <a:off x="5740400" y="6536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32,297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31211</xdr:rowOff>
    </xdr:from>
    <xdr:to>
      <xdr:col>4</xdr:col>
      <xdr:colOff>520700</xdr:colOff>
      <xdr:row>35</xdr:row>
      <xdr:rowOff>132811</xdr:rowOff>
    </xdr:to>
    <xdr:sp macro="" textlink="">
      <xdr:nvSpPr>
        <xdr:cNvPr id="131" name="円/楕円 130"/>
        <xdr:cNvSpPr/>
      </xdr:nvSpPr>
      <xdr:spPr bwMode="auto">
        <a:xfrm>
          <a:off x="4953000" y="6641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142989</xdr:rowOff>
    </xdr:from>
    <xdr:ext cx="736600" cy="259045"/>
    <xdr:sp macro="" textlink="">
      <xdr:nvSpPr>
        <xdr:cNvPr id="132" name="テキスト ボックス 131"/>
        <xdr:cNvSpPr txBox="1"/>
      </xdr:nvSpPr>
      <xdr:spPr>
        <a:xfrm>
          <a:off x="4622800" y="641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34,468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71331</xdr:rowOff>
    </xdr:from>
    <xdr:to>
      <xdr:col>3</xdr:col>
      <xdr:colOff>955675</xdr:colOff>
      <xdr:row>35</xdr:row>
      <xdr:rowOff>172931</xdr:rowOff>
    </xdr:to>
    <xdr:sp macro="" textlink="">
      <xdr:nvSpPr>
        <xdr:cNvPr id="133" name="円/楕円 132"/>
        <xdr:cNvSpPr/>
      </xdr:nvSpPr>
      <xdr:spPr bwMode="auto">
        <a:xfrm>
          <a:off x="4254500" y="6681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183108</xdr:rowOff>
    </xdr:from>
    <xdr:ext cx="762000" cy="259045"/>
    <xdr:sp macro="" textlink="">
      <xdr:nvSpPr>
        <xdr:cNvPr id="134" name="テキスト ボックス 133"/>
        <xdr:cNvSpPr txBox="1"/>
      </xdr:nvSpPr>
      <xdr:spPr>
        <a:xfrm>
          <a:off x="3924300" y="6450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32,713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302606</xdr:rowOff>
    </xdr:from>
    <xdr:to>
      <xdr:col>3</xdr:col>
      <xdr:colOff>257175</xdr:colOff>
      <xdr:row>35</xdr:row>
      <xdr:rowOff>61306</xdr:rowOff>
    </xdr:to>
    <xdr:sp macro="" textlink="">
      <xdr:nvSpPr>
        <xdr:cNvPr id="135" name="円/楕円 134"/>
        <xdr:cNvSpPr/>
      </xdr:nvSpPr>
      <xdr:spPr bwMode="auto">
        <a:xfrm>
          <a:off x="3556000" y="6570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71483</xdr:rowOff>
    </xdr:from>
    <xdr:ext cx="762000" cy="259045"/>
    <xdr:sp macro="" textlink="">
      <xdr:nvSpPr>
        <xdr:cNvPr id="136" name="テキスト ボックス 135"/>
        <xdr:cNvSpPr txBox="1"/>
      </xdr:nvSpPr>
      <xdr:spPr>
        <a:xfrm>
          <a:off x="3225800" y="633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37,596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299176</xdr:rowOff>
    </xdr:from>
    <xdr:to>
      <xdr:col>2</xdr:col>
      <xdr:colOff>692150</xdr:colOff>
      <xdr:row>35</xdr:row>
      <xdr:rowOff>57876</xdr:rowOff>
    </xdr:to>
    <xdr:sp macro="" textlink="">
      <xdr:nvSpPr>
        <xdr:cNvPr id="137" name="円/楕円 136"/>
        <xdr:cNvSpPr/>
      </xdr:nvSpPr>
      <xdr:spPr bwMode="auto">
        <a:xfrm>
          <a:off x="2857500" y="6566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68053</xdr:rowOff>
    </xdr:from>
    <xdr:ext cx="762000" cy="259045"/>
    <xdr:sp macro="" textlink="">
      <xdr:nvSpPr>
        <xdr:cNvPr id="138" name="テキスト ボックス 137"/>
        <xdr:cNvSpPr txBox="1"/>
      </xdr:nvSpPr>
      <xdr:spPr>
        <a:xfrm>
          <a:off x="2527300" y="6335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37,746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新潟県阿賀野市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43,691
43,482
192.74
22,218,605
21,296,375
545,446
13,004,493
23,958,119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151.4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73,562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51150</xdr:rowOff>
    </xdr:from>
    <xdr:to>
      <xdr:col>6</xdr:col>
      <xdr:colOff>510540</xdr:colOff>
      <xdr:row>38</xdr:row>
      <xdr:rowOff>35361</xdr:rowOff>
    </xdr:to>
    <xdr:cxnSp macro="">
      <xdr:nvCxnSpPr>
        <xdr:cNvPr id="58" name="直線コネクタ 57"/>
        <xdr:cNvCxnSpPr/>
      </xdr:nvCxnSpPr>
      <xdr:spPr>
        <a:xfrm flipV="1">
          <a:off x="4633595" y="5366100"/>
          <a:ext cx="1270" cy="118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39188</xdr:rowOff>
    </xdr:from>
    <xdr:ext cx="534377" cy="259045"/>
    <xdr:sp macro="" textlink="">
      <xdr:nvSpPr>
        <xdr:cNvPr id="59" name="人件費最小値テキスト"/>
        <xdr:cNvSpPr txBox="1"/>
      </xdr:nvSpPr>
      <xdr:spPr>
        <a:xfrm>
          <a:off x="4686300" y="655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54,390</a:t>
          </a:r>
          <a:endParaRPr kumimoji="1" lang="ja-JP" altLang="en-US" sz="1000" b="1">
            <a:latin typeface="ＭＳ Ｐゴシック"/>
          </a:endParaRPr>
        </a:p>
      </xdr:txBody>
    </xdr:sp>
    <xdr:clientData/>
  </xdr:oneCellAnchor>
  <xdr:twoCellAnchor>
    <xdr:from>
      <xdr:col>6</xdr:col>
      <xdr:colOff>422275</xdr:colOff>
      <xdr:row>38</xdr:row>
      <xdr:rowOff>35361</xdr:rowOff>
    </xdr:from>
    <xdr:to>
      <xdr:col>6</xdr:col>
      <xdr:colOff>600075</xdr:colOff>
      <xdr:row>38</xdr:row>
      <xdr:rowOff>35361</xdr:rowOff>
    </xdr:to>
    <xdr:cxnSp macro="">
      <xdr:nvCxnSpPr>
        <xdr:cNvPr id="60" name="直線コネクタ 59"/>
        <xdr:cNvCxnSpPr/>
      </xdr:nvCxnSpPr>
      <xdr:spPr>
        <a:xfrm>
          <a:off x="4546600" y="655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169277</xdr:rowOff>
    </xdr:from>
    <xdr:ext cx="599010" cy="259045"/>
    <xdr:sp macro="" textlink="">
      <xdr:nvSpPr>
        <xdr:cNvPr id="61" name="人件費最大値テキスト"/>
        <xdr:cNvSpPr txBox="1"/>
      </xdr:nvSpPr>
      <xdr:spPr>
        <a:xfrm>
          <a:off x="4686300" y="514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126,923</a:t>
          </a:r>
          <a:endParaRPr kumimoji="1" lang="ja-JP" altLang="en-US" sz="1000" b="1">
            <a:latin typeface="ＭＳ Ｐゴシック"/>
          </a:endParaRPr>
        </a:p>
      </xdr:txBody>
    </xdr:sp>
    <xdr:clientData/>
  </xdr:oneCellAnchor>
  <xdr:twoCellAnchor>
    <xdr:from>
      <xdr:col>6</xdr:col>
      <xdr:colOff>422275</xdr:colOff>
      <xdr:row>31</xdr:row>
      <xdr:rowOff>51150</xdr:rowOff>
    </xdr:from>
    <xdr:to>
      <xdr:col>6</xdr:col>
      <xdr:colOff>600075</xdr:colOff>
      <xdr:row>31</xdr:row>
      <xdr:rowOff>51150</xdr:rowOff>
    </xdr:to>
    <xdr:cxnSp macro="">
      <xdr:nvCxnSpPr>
        <xdr:cNvPr id="62" name="直線コネクタ 61"/>
        <xdr:cNvCxnSpPr/>
      </xdr:nvCxnSpPr>
      <xdr:spPr>
        <a:xfrm>
          <a:off x="4546600" y="536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136842</xdr:rowOff>
    </xdr:from>
    <xdr:to>
      <xdr:col>6</xdr:col>
      <xdr:colOff>511175</xdr:colOff>
      <xdr:row>35</xdr:row>
      <xdr:rowOff>163180</xdr:rowOff>
    </xdr:to>
    <xdr:cxnSp macro="">
      <xdr:nvCxnSpPr>
        <xdr:cNvPr id="63" name="直線コネクタ 62"/>
        <xdr:cNvCxnSpPr/>
      </xdr:nvCxnSpPr>
      <xdr:spPr>
        <a:xfrm>
          <a:off x="3797300" y="6137592"/>
          <a:ext cx="838200" cy="2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46838</xdr:rowOff>
    </xdr:from>
    <xdr:ext cx="534377" cy="259045"/>
    <xdr:sp macro="" textlink="">
      <xdr:nvSpPr>
        <xdr:cNvPr id="64" name="人件費平均値テキスト"/>
        <xdr:cNvSpPr txBox="1"/>
      </xdr:nvSpPr>
      <xdr:spPr>
        <a:xfrm>
          <a:off x="4686300" y="58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23961</xdr:rowOff>
    </xdr:from>
    <xdr:to>
      <xdr:col>6</xdr:col>
      <xdr:colOff>561975</xdr:colOff>
      <xdr:row>35</xdr:row>
      <xdr:rowOff>125561</xdr:rowOff>
    </xdr:to>
    <xdr:sp macro="" textlink="">
      <xdr:nvSpPr>
        <xdr:cNvPr id="65" name="フローチャート : 判断 64"/>
        <xdr:cNvSpPr/>
      </xdr:nvSpPr>
      <xdr:spPr>
        <a:xfrm>
          <a:off x="45847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136842</xdr:rowOff>
    </xdr:from>
    <xdr:to>
      <xdr:col>5</xdr:col>
      <xdr:colOff>358775</xdr:colOff>
      <xdr:row>35</xdr:row>
      <xdr:rowOff>140517</xdr:rowOff>
    </xdr:to>
    <xdr:cxnSp macro="">
      <xdr:nvCxnSpPr>
        <xdr:cNvPr id="66" name="直線コネクタ 65"/>
        <xdr:cNvCxnSpPr/>
      </xdr:nvCxnSpPr>
      <xdr:spPr>
        <a:xfrm flipV="1">
          <a:off x="2908300" y="6137592"/>
          <a:ext cx="889000" cy="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19895</xdr:rowOff>
    </xdr:from>
    <xdr:to>
      <xdr:col>5</xdr:col>
      <xdr:colOff>409575</xdr:colOff>
      <xdr:row>35</xdr:row>
      <xdr:rowOff>121495</xdr:rowOff>
    </xdr:to>
    <xdr:sp macro="" textlink="">
      <xdr:nvSpPr>
        <xdr:cNvPr id="67" name="フローチャート : 判断 66"/>
        <xdr:cNvSpPr/>
      </xdr:nvSpPr>
      <xdr:spPr>
        <a:xfrm>
          <a:off x="3746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138022</xdr:rowOff>
    </xdr:from>
    <xdr:ext cx="534377" cy="259045"/>
    <xdr:sp macro="" textlink="">
      <xdr:nvSpPr>
        <xdr:cNvPr id="68" name="テキスト ボックス 67"/>
        <xdr:cNvSpPr txBox="1"/>
      </xdr:nvSpPr>
      <xdr:spPr>
        <a:xfrm>
          <a:off x="3530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140517</xdr:rowOff>
    </xdr:from>
    <xdr:to>
      <xdr:col>4</xdr:col>
      <xdr:colOff>155575</xdr:colOff>
      <xdr:row>35</xdr:row>
      <xdr:rowOff>165369</xdr:rowOff>
    </xdr:to>
    <xdr:cxnSp macro="">
      <xdr:nvCxnSpPr>
        <xdr:cNvPr id="69" name="直線コネクタ 68"/>
        <xdr:cNvCxnSpPr/>
      </xdr:nvCxnSpPr>
      <xdr:spPr>
        <a:xfrm flipV="1">
          <a:off x="2019300" y="6141267"/>
          <a:ext cx="889000" cy="2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67264</xdr:rowOff>
    </xdr:from>
    <xdr:to>
      <xdr:col>4</xdr:col>
      <xdr:colOff>206375</xdr:colOff>
      <xdr:row>35</xdr:row>
      <xdr:rowOff>168864</xdr:rowOff>
    </xdr:to>
    <xdr:sp macro="" textlink="">
      <xdr:nvSpPr>
        <xdr:cNvPr id="70" name="フローチャート : 判断 69"/>
        <xdr:cNvSpPr/>
      </xdr:nvSpPr>
      <xdr:spPr>
        <a:xfrm>
          <a:off x="2857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13941</xdr:rowOff>
    </xdr:from>
    <xdr:ext cx="534377" cy="259045"/>
    <xdr:sp macro="" textlink="">
      <xdr:nvSpPr>
        <xdr:cNvPr id="71" name="テキスト ボックス 70"/>
        <xdr:cNvSpPr txBox="1"/>
      </xdr:nvSpPr>
      <xdr:spPr>
        <a:xfrm>
          <a:off x="2641111" y="5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107549</xdr:rowOff>
    </xdr:from>
    <xdr:to>
      <xdr:col>2</xdr:col>
      <xdr:colOff>638175</xdr:colOff>
      <xdr:row>35</xdr:row>
      <xdr:rowOff>165369</xdr:rowOff>
    </xdr:to>
    <xdr:cxnSp macro="">
      <xdr:nvCxnSpPr>
        <xdr:cNvPr id="72" name="直線コネクタ 71"/>
        <xdr:cNvCxnSpPr/>
      </xdr:nvCxnSpPr>
      <xdr:spPr>
        <a:xfrm>
          <a:off x="1130300" y="6108299"/>
          <a:ext cx="889000" cy="5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84834</xdr:rowOff>
    </xdr:from>
    <xdr:to>
      <xdr:col>3</xdr:col>
      <xdr:colOff>3175</xdr:colOff>
      <xdr:row>36</xdr:row>
      <xdr:rowOff>14984</xdr:rowOff>
    </xdr:to>
    <xdr:sp macro="" textlink="">
      <xdr:nvSpPr>
        <xdr:cNvPr id="73" name="フローチャート : 判断 72"/>
        <xdr:cNvSpPr/>
      </xdr:nvSpPr>
      <xdr:spPr>
        <a:xfrm>
          <a:off x="1968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31511</xdr:rowOff>
    </xdr:from>
    <xdr:ext cx="534377" cy="259045"/>
    <xdr:sp macro="" textlink="">
      <xdr:nvSpPr>
        <xdr:cNvPr id="74" name="テキスト ボックス 73"/>
        <xdr:cNvSpPr txBox="1"/>
      </xdr:nvSpPr>
      <xdr:spPr>
        <a:xfrm>
          <a:off x="1752111" y="586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45041</xdr:rowOff>
    </xdr:from>
    <xdr:to>
      <xdr:col>1</xdr:col>
      <xdr:colOff>485775</xdr:colOff>
      <xdr:row>35</xdr:row>
      <xdr:rowOff>146641</xdr:rowOff>
    </xdr:to>
    <xdr:sp macro="" textlink="">
      <xdr:nvSpPr>
        <xdr:cNvPr id="75" name="フローチャート : 判断 74"/>
        <xdr:cNvSpPr/>
      </xdr:nvSpPr>
      <xdr:spPr>
        <a:xfrm>
          <a:off x="1079500" y="604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163168</xdr:rowOff>
    </xdr:from>
    <xdr:ext cx="534377" cy="259045"/>
    <xdr:sp macro="" textlink="">
      <xdr:nvSpPr>
        <xdr:cNvPr id="76" name="テキスト ボックス 75"/>
        <xdr:cNvSpPr txBox="1"/>
      </xdr:nvSpPr>
      <xdr:spPr>
        <a:xfrm>
          <a:off x="863111" y="582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112380</xdr:rowOff>
    </xdr:from>
    <xdr:to>
      <xdr:col>6</xdr:col>
      <xdr:colOff>561975</xdr:colOff>
      <xdr:row>36</xdr:row>
      <xdr:rowOff>42530</xdr:rowOff>
    </xdr:to>
    <xdr:sp macro="" textlink="">
      <xdr:nvSpPr>
        <xdr:cNvPr id="82" name="円/楕円 81"/>
        <xdr:cNvSpPr/>
      </xdr:nvSpPr>
      <xdr:spPr>
        <a:xfrm>
          <a:off x="4584700" y="61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90807</xdr:rowOff>
    </xdr:from>
    <xdr:ext cx="534377" cy="259045"/>
    <xdr:sp macro="" textlink="">
      <xdr:nvSpPr>
        <xdr:cNvPr id="83" name="人件費該当値テキスト"/>
        <xdr:cNvSpPr txBox="1"/>
      </xdr:nvSpPr>
      <xdr:spPr>
        <a:xfrm>
          <a:off x="4686300" y="60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78,062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86042</xdr:rowOff>
    </xdr:from>
    <xdr:to>
      <xdr:col>5</xdr:col>
      <xdr:colOff>409575</xdr:colOff>
      <xdr:row>36</xdr:row>
      <xdr:rowOff>16192</xdr:rowOff>
    </xdr:to>
    <xdr:sp macro="" textlink="">
      <xdr:nvSpPr>
        <xdr:cNvPr id="84" name="円/楕円 83"/>
        <xdr:cNvSpPr/>
      </xdr:nvSpPr>
      <xdr:spPr>
        <a:xfrm>
          <a:off x="3746500" y="608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7319</xdr:rowOff>
    </xdr:from>
    <xdr:ext cx="534377" cy="259045"/>
    <xdr:sp macro="" textlink="">
      <xdr:nvSpPr>
        <xdr:cNvPr id="85" name="テキスト ボックス 84"/>
        <xdr:cNvSpPr txBox="1"/>
      </xdr:nvSpPr>
      <xdr:spPr>
        <a:xfrm>
          <a:off x="3530111" y="617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79,675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89717</xdr:rowOff>
    </xdr:from>
    <xdr:to>
      <xdr:col>4</xdr:col>
      <xdr:colOff>206375</xdr:colOff>
      <xdr:row>36</xdr:row>
      <xdr:rowOff>19867</xdr:rowOff>
    </xdr:to>
    <xdr:sp macro="" textlink="">
      <xdr:nvSpPr>
        <xdr:cNvPr id="86" name="円/楕円 85"/>
        <xdr:cNvSpPr/>
      </xdr:nvSpPr>
      <xdr:spPr>
        <a:xfrm>
          <a:off x="2857500" y="609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10994</xdr:rowOff>
    </xdr:from>
    <xdr:ext cx="534377" cy="259045"/>
    <xdr:sp macro="" textlink="">
      <xdr:nvSpPr>
        <xdr:cNvPr id="87" name="テキスト ボックス 86"/>
        <xdr:cNvSpPr txBox="1"/>
      </xdr:nvSpPr>
      <xdr:spPr>
        <a:xfrm>
          <a:off x="2641111" y="618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79,450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114569</xdr:rowOff>
    </xdr:from>
    <xdr:to>
      <xdr:col>3</xdr:col>
      <xdr:colOff>3175</xdr:colOff>
      <xdr:row>36</xdr:row>
      <xdr:rowOff>44719</xdr:rowOff>
    </xdr:to>
    <xdr:sp macro="" textlink="">
      <xdr:nvSpPr>
        <xdr:cNvPr id="88" name="円/楕円 87"/>
        <xdr:cNvSpPr/>
      </xdr:nvSpPr>
      <xdr:spPr>
        <a:xfrm>
          <a:off x="1968500" y="611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35846</xdr:rowOff>
    </xdr:from>
    <xdr:ext cx="534377" cy="259045"/>
    <xdr:sp macro="" textlink="">
      <xdr:nvSpPr>
        <xdr:cNvPr id="89" name="テキスト ボックス 88"/>
        <xdr:cNvSpPr txBox="1"/>
      </xdr:nvSpPr>
      <xdr:spPr>
        <a:xfrm>
          <a:off x="1752111" y="620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77,928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56749</xdr:rowOff>
    </xdr:from>
    <xdr:to>
      <xdr:col>1</xdr:col>
      <xdr:colOff>485775</xdr:colOff>
      <xdr:row>35</xdr:row>
      <xdr:rowOff>158349</xdr:rowOff>
    </xdr:to>
    <xdr:sp macro="" textlink="">
      <xdr:nvSpPr>
        <xdr:cNvPr id="90" name="円/楕円 89"/>
        <xdr:cNvSpPr/>
      </xdr:nvSpPr>
      <xdr:spPr>
        <a:xfrm>
          <a:off x="1079500" y="605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149476</xdr:rowOff>
    </xdr:from>
    <xdr:ext cx="534377" cy="259045"/>
    <xdr:sp macro="" textlink="">
      <xdr:nvSpPr>
        <xdr:cNvPr id="91" name="テキスト ボックス 90"/>
        <xdr:cNvSpPr txBox="1"/>
      </xdr:nvSpPr>
      <xdr:spPr>
        <a:xfrm>
          <a:off x="863111" y="615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81,469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135699</xdr:rowOff>
    </xdr:from>
    <xdr:to>
      <xdr:col>6</xdr:col>
      <xdr:colOff>510540</xdr:colOff>
      <xdr:row>59</xdr:row>
      <xdr:rowOff>40684</xdr:rowOff>
    </xdr:to>
    <xdr:cxnSp macro="">
      <xdr:nvCxnSpPr>
        <xdr:cNvPr id="118" name="直線コネクタ 117"/>
        <xdr:cNvCxnSpPr/>
      </xdr:nvCxnSpPr>
      <xdr:spPr>
        <a:xfrm flipV="1">
          <a:off x="4633595" y="8536749"/>
          <a:ext cx="1270" cy="161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44511</xdr:rowOff>
    </xdr:from>
    <xdr:ext cx="534377" cy="259045"/>
    <xdr:sp macro="" textlink="">
      <xdr:nvSpPr>
        <xdr:cNvPr id="119" name="物件費最小値テキスト"/>
        <xdr:cNvSpPr txBox="1"/>
      </xdr:nvSpPr>
      <xdr:spPr>
        <a:xfrm>
          <a:off x="4686300" y="1016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43,564</a:t>
          </a:r>
          <a:endParaRPr kumimoji="1" lang="ja-JP" altLang="en-US" sz="1000" b="1">
            <a:latin typeface="ＭＳ Ｐゴシック"/>
          </a:endParaRPr>
        </a:p>
      </xdr:txBody>
    </xdr:sp>
    <xdr:clientData/>
  </xdr:oneCellAnchor>
  <xdr:twoCellAnchor>
    <xdr:from>
      <xdr:col>6</xdr:col>
      <xdr:colOff>422275</xdr:colOff>
      <xdr:row>59</xdr:row>
      <xdr:rowOff>40684</xdr:rowOff>
    </xdr:from>
    <xdr:to>
      <xdr:col>6</xdr:col>
      <xdr:colOff>600075</xdr:colOff>
      <xdr:row>59</xdr:row>
      <xdr:rowOff>40684</xdr:rowOff>
    </xdr:to>
    <xdr:cxnSp macro="">
      <xdr:nvCxnSpPr>
        <xdr:cNvPr id="120" name="直線コネクタ 119"/>
        <xdr:cNvCxnSpPr/>
      </xdr:nvCxnSpPr>
      <xdr:spPr>
        <a:xfrm>
          <a:off x="4546600" y="1015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82376</xdr:rowOff>
    </xdr:from>
    <xdr:ext cx="599010" cy="259045"/>
    <xdr:sp macro="" textlink="">
      <xdr:nvSpPr>
        <xdr:cNvPr id="121" name="物件費最大値テキスト"/>
        <xdr:cNvSpPr txBox="1"/>
      </xdr:nvSpPr>
      <xdr:spPr>
        <a:xfrm>
          <a:off x="4686300" y="831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142,745</a:t>
          </a:r>
          <a:endParaRPr kumimoji="1" lang="ja-JP" altLang="en-US" sz="1000" b="1">
            <a:latin typeface="ＭＳ Ｐゴシック"/>
          </a:endParaRPr>
        </a:p>
      </xdr:txBody>
    </xdr:sp>
    <xdr:clientData/>
  </xdr:oneCellAnchor>
  <xdr:twoCellAnchor>
    <xdr:from>
      <xdr:col>6</xdr:col>
      <xdr:colOff>422275</xdr:colOff>
      <xdr:row>49</xdr:row>
      <xdr:rowOff>135699</xdr:rowOff>
    </xdr:from>
    <xdr:to>
      <xdr:col>6</xdr:col>
      <xdr:colOff>600075</xdr:colOff>
      <xdr:row>49</xdr:row>
      <xdr:rowOff>135699</xdr:rowOff>
    </xdr:to>
    <xdr:cxnSp macro="">
      <xdr:nvCxnSpPr>
        <xdr:cNvPr id="122" name="直線コネクタ 121"/>
        <xdr:cNvCxnSpPr/>
      </xdr:nvCxnSpPr>
      <xdr:spPr>
        <a:xfrm>
          <a:off x="4546600" y="853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94290</xdr:rowOff>
    </xdr:from>
    <xdr:to>
      <xdr:col>6</xdr:col>
      <xdr:colOff>511175</xdr:colOff>
      <xdr:row>58</xdr:row>
      <xdr:rowOff>36242</xdr:rowOff>
    </xdr:to>
    <xdr:cxnSp macro="">
      <xdr:nvCxnSpPr>
        <xdr:cNvPr id="123" name="直線コネクタ 122"/>
        <xdr:cNvCxnSpPr/>
      </xdr:nvCxnSpPr>
      <xdr:spPr>
        <a:xfrm flipV="1">
          <a:off x="3797300" y="9866940"/>
          <a:ext cx="838200" cy="11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35490</xdr:rowOff>
    </xdr:from>
    <xdr:ext cx="534377" cy="259045"/>
    <xdr:sp macro="" textlink="">
      <xdr:nvSpPr>
        <xdr:cNvPr id="124" name="物件費平均値テキスト"/>
        <xdr:cNvSpPr txBox="1"/>
      </xdr:nvSpPr>
      <xdr:spPr>
        <a:xfrm>
          <a:off x="4686300" y="9465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73,672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12613</xdr:rowOff>
    </xdr:from>
    <xdr:to>
      <xdr:col>6</xdr:col>
      <xdr:colOff>561975</xdr:colOff>
      <xdr:row>56</xdr:row>
      <xdr:rowOff>114213</xdr:rowOff>
    </xdr:to>
    <xdr:sp macro="" textlink="">
      <xdr:nvSpPr>
        <xdr:cNvPr id="125" name="フローチャート : 判断 124"/>
        <xdr:cNvSpPr/>
      </xdr:nvSpPr>
      <xdr:spPr>
        <a:xfrm>
          <a:off x="4584700" y="961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36242</xdr:rowOff>
    </xdr:from>
    <xdr:to>
      <xdr:col>5</xdr:col>
      <xdr:colOff>358775</xdr:colOff>
      <xdr:row>58</xdr:row>
      <xdr:rowOff>58694</xdr:rowOff>
    </xdr:to>
    <xdr:cxnSp macro="">
      <xdr:nvCxnSpPr>
        <xdr:cNvPr id="126" name="直線コネクタ 125"/>
        <xdr:cNvCxnSpPr/>
      </xdr:nvCxnSpPr>
      <xdr:spPr>
        <a:xfrm flipV="1">
          <a:off x="2908300" y="9980342"/>
          <a:ext cx="889000" cy="2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66334</xdr:rowOff>
    </xdr:from>
    <xdr:to>
      <xdr:col>5</xdr:col>
      <xdr:colOff>409575</xdr:colOff>
      <xdr:row>56</xdr:row>
      <xdr:rowOff>167934</xdr:rowOff>
    </xdr:to>
    <xdr:sp macro="" textlink="">
      <xdr:nvSpPr>
        <xdr:cNvPr id="127" name="フローチャート : 判断 126"/>
        <xdr:cNvSpPr/>
      </xdr:nvSpPr>
      <xdr:spPr>
        <a:xfrm>
          <a:off x="3746500" y="966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13011</xdr:rowOff>
    </xdr:from>
    <xdr:ext cx="534377" cy="259045"/>
    <xdr:sp macro="" textlink="">
      <xdr:nvSpPr>
        <xdr:cNvPr id="128" name="テキスト ボックス 127"/>
        <xdr:cNvSpPr txBox="1"/>
      </xdr:nvSpPr>
      <xdr:spPr>
        <a:xfrm>
          <a:off x="3530111" y="944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58694</xdr:rowOff>
    </xdr:from>
    <xdr:to>
      <xdr:col>4</xdr:col>
      <xdr:colOff>155575</xdr:colOff>
      <xdr:row>58</xdr:row>
      <xdr:rowOff>66450</xdr:rowOff>
    </xdr:to>
    <xdr:cxnSp macro="">
      <xdr:nvCxnSpPr>
        <xdr:cNvPr id="129" name="直線コネクタ 128"/>
        <xdr:cNvCxnSpPr/>
      </xdr:nvCxnSpPr>
      <xdr:spPr>
        <a:xfrm flipV="1">
          <a:off x="2019300" y="10002794"/>
          <a:ext cx="889000" cy="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63901</xdr:rowOff>
    </xdr:from>
    <xdr:to>
      <xdr:col>4</xdr:col>
      <xdr:colOff>206375</xdr:colOff>
      <xdr:row>56</xdr:row>
      <xdr:rowOff>165501</xdr:rowOff>
    </xdr:to>
    <xdr:sp macro="" textlink="">
      <xdr:nvSpPr>
        <xdr:cNvPr id="130" name="フローチャート : 判断 129"/>
        <xdr:cNvSpPr/>
      </xdr:nvSpPr>
      <xdr:spPr>
        <a:xfrm>
          <a:off x="2857500" y="966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10578</xdr:rowOff>
    </xdr:from>
    <xdr:ext cx="534377" cy="259045"/>
    <xdr:sp macro="" textlink="">
      <xdr:nvSpPr>
        <xdr:cNvPr id="131" name="テキスト ボックス 130"/>
        <xdr:cNvSpPr txBox="1"/>
      </xdr:nvSpPr>
      <xdr:spPr>
        <a:xfrm>
          <a:off x="2641111" y="944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66450</xdr:rowOff>
    </xdr:from>
    <xdr:to>
      <xdr:col>2</xdr:col>
      <xdr:colOff>638175</xdr:colOff>
      <xdr:row>58</xdr:row>
      <xdr:rowOff>80117</xdr:rowOff>
    </xdr:to>
    <xdr:cxnSp macro="">
      <xdr:nvCxnSpPr>
        <xdr:cNvPr id="132" name="直線コネクタ 131"/>
        <xdr:cNvCxnSpPr/>
      </xdr:nvCxnSpPr>
      <xdr:spPr>
        <a:xfrm flipV="1">
          <a:off x="1130300" y="10010550"/>
          <a:ext cx="889000" cy="1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72947</xdr:rowOff>
    </xdr:from>
    <xdr:to>
      <xdr:col>3</xdr:col>
      <xdr:colOff>3175</xdr:colOff>
      <xdr:row>57</xdr:row>
      <xdr:rowOff>3097</xdr:rowOff>
    </xdr:to>
    <xdr:sp macro="" textlink="">
      <xdr:nvSpPr>
        <xdr:cNvPr id="133" name="フローチャート : 判断 132"/>
        <xdr:cNvSpPr/>
      </xdr:nvSpPr>
      <xdr:spPr>
        <a:xfrm>
          <a:off x="1968500" y="967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19624</xdr:rowOff>
    </xdr:from>
    <xdr:ext cx="534377" cy="259045"/>
    <xdr:sp macro="" textlink="">
      <xdr:nvSpPr>
        <xdr:cNvPr id="134" name="テキスト ボックス 133"/>
        <xdr:cNvSpPr txBox="1"/>
      </xdr:nvSpPr>
      <xdr:spPr>
        <a:xfrm>
          <a:off x="1752111" y="944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20581</xdr:rowOff>
    </xdr:from>
    <xdr:to>
      <xdr:col>1</xdr:col>
      <xdr:colOff>485775</xdr:colOff>
      <xdr:row>57</xdr:row>
      <xdr:rowOff>122181</xdr:rowOff>
    </xdr:to>
    <xdr:sp macro="" textlink="">
      <xdr:nvSpPr>
        <xdr:cNvPr id="135" name="フローチャート : 判断 134"/>
        <xdr:cNvSpPr/>
      </xdr:nvSpPr>
      <xdr:spPr>
        <a:xfrm>
          <a:off x="1079500" y="979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138708</xdr:rowOff>
    </xdr:from>
    <xdr:ext cx="534377" cy="259045"/>
    <xdr:sp macro="" textlink="">
      <xdr:nvSpPr>
        <xdr:cNvPr id="136" name="テキスト ボックス 135"/>
        <xdr:cNvSpPr txBox="1"/>
      </xdr:nvSpPr>
      <xdr:spPr>
        <a:xfrm>
          <a:off x="863111" y="956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43490</xdr:rowOff>
    </xdr:from>
    <xdr:to>
      <xdr:col>6</xdr:col>
      <xdr:colOff>561975</xdr:colOff>
      <xdr:row>57</xdr:row>
      <xdr:rowOff>145090</xdr:rowOff>
    </xdr:to>
    <xdr:sp macro="" textlink="">
      <xdr:nvSpPr>
        <xdr:cNvPr id="142" name="円/楕円 141"/>
        <xdr:cNvSpPr/>
      </xdr:nvSpPr>
      <xdr:spPr>
        <a:xfrm>
          <a:off x="4584700" y="981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21917</xdr:rowOff>
    </xdr:from>
    <xdr:ext cx="534377" cy="259045"/>
    <xdr:sp macro="" textlink="">
      <xdr:nvSpPr>
        <xdr:cNvPr id="143" name="物件費該当値テキスト"/>
        <xdr:cNvSpPr txBox="1"/>
      </xdr:nvSpPr>
      <xdr:spPr>
        <a:xfrm>
          <a:off x="4686300" y="979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61,281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156892</xdr:rowOff>
    </xdr:from>
    <xdr:to>
      <xdr:col>5</xdr:col>
      <xdr:colOff>409575</xdr:colOff>
      <xdr:row>58</xdr:row>
      <xdr:rowOff>87042</xdr:rowOff>
    </xdr:to>
    <xdr:sp macro="" textlink="">
      <xdr:nvSpPr>
        <xdr:cNvPr id="144" name="円/楕円 143"/>
        <xdr:cNvSpPr/>
      </xdr:nvSpPr>
      <xdr:spPr>
        <a:xfrm>
          <a:off x="3746500" y="992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78169</xdr:rowOff>
    </xdr:from>
    <xdr:ext cx="534377" cy="259045"/>
    <xdr:sp macro="" textlink="">
      <xdr:nvSpPr>
        <xdr:cNvPr id="145" name="テキスト ボックス 144"/>
        <xdr:cNvSpPr txBox="1"/>
      </xdr:nvSpPr>
      <xdr:spPr>
        <a:xfrm>
          <a:off x="3530111" y="1002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54,336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7894</xdr:rowOff>
    </xdr:from>
    <xdr:to>
      <xdr:col>4</xdr:col>
      <xdr:colOff>206375</xdr:colOff>
      <xdr:row>58</xdr:row>
      <xdr:rowOff>109494</xdr:rowOff>
    </xdr:to>
    <xdr:sp macro="" textlink="">
      <xdr:nvSpPr>
        <xdr:cNvPr id="146" name="円/楕円 145"/>
        <xdr:cNvSpPr/>
      </xdr:nvSpPr>
      <xdr:spPr>
        <a:xfrm>
          <a:off x="2857500" y="995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100621</xdr:rowOff>
    </xdr:from>
    <xdr:ext cx="534377" cy="259045"/>
    <xdr:sp macro="" textlink="">
      <xdr:nvSpPr>
        <xdr:cNvPr id="147" name="テキスト ボックス 146"/>
        <xdr:cNvSpPr txBox="1"/>
      </xdr:nvSpPr>
      <xdr:spPr>
        <a:xfrm>
          <a:off x="2641111" y="1004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52,961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15650</xdr:rowOff>
    </xdr:from>
    <xdr:to>
      <xdr:col>3</xdr:col>
      <xdr:colOff>3175</xdr:colOff>
      <xdr:row>58</xdr:row>
      <xdr:rowOff>117250</xdr:rowOff>
    </xdr:to>
    <xdr:sp macro="" textlink="">
      <xdr:nvSpPr>
        <xdr:cNvPr id="148" name="円/楕円 147"/>
        <xdr:cNvSpPr/>
      </xdr:nvSpPr>
      <xdr:spPr>
        <a:xfrm>
          <a:off x="1968500" y="995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108377</xdr:rowOff>
    </xdr:from>
    <xdr:ext cx="534377" cy="259045"/>
    <xdr:sp macro="" textlink="">
      <xdr:nvSpPr>
        <xdr:cNvPr id="149" name="テキスト ボックス 148"/>
        <xdr:cNvSpPr txBox="1"/>
      </xdr:nvSpPr>
      <xdr:spPr>
        <a:xfrm>
          <a:off x="1752111" y="1005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52,486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29317</xdr:rowOff>
    </xdr:from>
    <xdr:to>
      <xdr:col>1</xdr:col>
      <xdr:colOff>485775</xdr:colOff>
      <xdr:row>58</xdr:row>
      <xdr:rowOff>130917</xdr:rowOff>
    </xdr:to>
    <xdr:sp macro="" textlink="">
      <xdr:nvSpPr>
        <xdr:cNvPr id="150" name="円/楕円 149"/>
        <xdr:cNvSpPr/>
      </xdr:nvSpPr>
      <xdr:spPr>
        <a:xfrm>
          <a:off x="1079500" y="997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122044</xdr:rowOff>
    </xdr:from>
    <xdr:ext cx="534377" cy="259045"/>
    <xdr:sp macro="" textlink="">
      <xdr:nvSpPr>
        <xdr:cNvPr id="151" name="テキスト ボックス 150"/>
        <xdr:cNvSpPr txBox="1"/>
      </xdr:nvSpPr>
      <xdr:spPr>
        <a:xfrm>
          <a:off x="863111" y="100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93599</xdr:rowOff>
    </xdr:from>
    <xdr:to>
      <xdr:col>6</xdr:col>
      <xdr:colOff>510540</xdr:colOff>
      <xdr:row>78</xdr:row>
      <xdr:rowOff>144577</xdr:rowOff>
    </xdr:to>
    <xdr:cxnSp macro="">
      <xdr:nvCxnSpPr>
        <xdr:cNvPr id="175" name="直線コネクタ 174"/>
        <xdr:cNvCxnSpPr/>
      </xdr:nvCxnSpPr>
      <xdr:spPr>
        <a:xfrm flipV="1">
          <a:off x="4633595" y="12266549"/>
          <a:ext cx="1270" cy="1251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148404</xdr:rowOff>
    </xdr:from>
    <xdr:ext cx="469744" cy="259045"/>
    <xdr:sp macro="" textlink="">
      <xdr:nvSpPr>
        <xdr:cNvPr id="176" name="維持補修費最小値テキスト"/>
        <xdr:cNvSpPr txBox="1"/>
      </xdr:nvSpPr>
      <xdr:spPr>
        <a:xfrm>
          <a:off x="4686300" y="1352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a:t>
          </a:r>
          <a:endParaRPr kumimoji="1" lang="ja-JP" altLang="en-US" sz="1000" b="1">
            <a:latin typeface="ＭＳ Ｐゴシック"/>
          </a:endParaRPr>
        </a:p>
      </xdr:txBody>
    </xdr:sp>
    <xdr:clientData/>
  </xdr:oneCellAnchor>
  <xdr:twoCellAnchor>
    <xdr:from>
      <xdr:col>6</xdr:col>
      <xdr:colOff>422275</xdr:colOff>
      <xdr:row>78</xdr:row>
      <xdr:rowOff>144577</xdr:rowOff>
    </xdr:from>
    <xdr:to>
      <xdr:col>6</xdr:col>
      <xdr:colOff>600075</xdr:colOff>
      <xdr:row>78</xdr:row>
      <xdr:rowOff>144577</xdr:rowOff>
    </xdr:to>
    <xdr:cxnSp macro="">
      <xdr:nvCxnSpPr>
        <xdr:cNvPr id="177" name="直線コネクタ 176"/>
        <xdr:cNvCxnSpPr/>
      </xdr:nvCxnSpPr>
      <xdr:spPr>
        <a:xfrm>
          <a:off x="4546600" y="1351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40276</xdr:rowOff>
    </xdr:from>
    <xdr:ext cx="534377" cy="259045"/>
    <xdr:sp macro="" textlink="">
      <xdr:nvSpPr>
        <xdr:cNvPr id="178" name="維持補修費最大値テキスト"/>
        <xdr:cNvSpPr txBox="1"/>
      </xdr:nvSpPr>
      <xdr:spPr>
        <a:xfrm>
          <a:off x="4686300" y="1204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34,710</a:t>
          </a:r>
          <a:endParaRPr kumimoji="1" lang="ja-JP" altLang="en-US" sz="1000" b="1">
            <a:latin typeface="ＭＳ Ｐゴシック"/>
          </a:endParaRPr>
        </a:p>
      </xdr:txBody>
    </xdr:sp>
    <xdr:clientData/>
  </xdr:oneCellAnchor>
  <xdr:twoCellAnchor>
    <xdr:from>
      <xdr:col>6</xdr:col>
      <xdr:colOff>422275</xdr:colOff>
      <xdr:row>71</xdr:row>
      <xdr:rowOff>93599</xdr:rowOff>
    </xdr:from>
    <xdr:to>
      <xdr:col>6</xdr:col>
      <xdr:colOff>600075</xdr:colOff>
      <xdr:row>71</xdr:row>
      <xdr:rowOff>93599</xdr:rowOff>
    </xdr:to>
    <xdr:cxnSp macro="">
      <xdr:nvCxnSpPr>
        <xdr:cNvPr id="179" name="直線コネクタ 178"/>
        <xdr:cNvCxnSpPr/>
      </xdr:nvCxnSpPr>
      <xdr:spPr>
        <a:xfrm>
          <a:off x="4546600" y="12266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7989</xdr:rowOff>
    </xdr:from>
    <xdr:to>
      <xdr:col>6</xdr:col>
      <xdr:colOff>511175</xdr:colOff>
      <xdr:row>77</xdr:row>
      <xdr:rowOff>64033</xdr:rowOff>
    </xdr:to>
    <xdr:cxnSp macro="">
      <xdr:nvCxnSpPr>
        <xdr:cNvPr id="180" name="直線コネクタ 179"/>
        <xdr:cNvCxnSpPr/>
      </xdr:nvCxnSpPr>
      <xdr:spPr>
        <a:xfrm flipV="1">
          <a:off x="3797300" y="13209639"/>
          <a:ext cx="838200" cy="5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27094</xdr:rowOff>
    </xdr:from>
    <xdr:ext cx="469744" cy="259045"/>
    <xdr:sp macro="" textlink="">
      <xdr:nvSpPr>
        <xdr:cNvPr id="181" name="維持補修費平均値テキスト"/>
        <xdr:cNvSpPr txBox="1"/>
      </xdr:nvSpPr>
      <xdr:spPr>
        <a:xfrm>
          <a:off x="4686300" y="13228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48667</xdr:rowOff>
    </xdr:from>
    <xdr:to>
      <xdr:col>6</xdr:col>
      <xdr:colOff>561975</xdr:colOff>
      <xdr:row>77</xdr:row>
      <xdr:rowOff>150267</xdr:rowOff>
    </xdr:to>
    <xdr:sp macro="" textlink="">
      <xdr:nvSpPr>
        <xdr:cNvPr id="182" name="フローチャート : 判断 181"/>
        <xdr:cNvSpPr/>
      </xdr:nvSpPr>
      <xdr:spPr>
        <a:xfrm>
          <a:off x="4584700" y="1325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35688</xdr:rowOff>
    </xdr:from>
    <xdr:to>
      <xdr:col>5</xdr:col>
      <xdr:colOff>358775</xdr:colOff>
      <xdr:row>77</xdr:row>
      <xdr:rowOff>64033</xdr:rowOff>
    </xdr:to>
    <xdr:cxnSp macro="">
      <xdr:nvCxnSpPr>
        <xdr:cNvPr id="183" name="直線コネクタ 182"/>
        <xdr:cNvCxnSpPr/>
      </xdr:nvCxnSpPr>
      <xdr:spPr>
        <a:xfrm>
          <a:off x="2908300" y="13237338"/>
          <a:ext cx="889000" cy="2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74803</xdr:rowOff>
    </xdr:from>
    <xdr:to>
      <xdr:col>5</xdr:col>
      <xdr:colOff>409575</xdr:colOff>
      <xdr:row>78</xdr:row>
      <xdr:rowOff>4953</xdr:rowOff>
    </xdr:to>
    <xdr:sp macro="" textlink="">
      <xdr:nvSpPr>
        <xdr:cNvPr id="184" name="フローチャート : 判断 183"/>
        <xdr:cNvSpPr/>
      </xdr:nvSpPr>
      <xdr:spPr>
        <a:xfrm>
          <a:off x="3746500" y="1327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167530</xdr:rowOff>
    </xdr:from>
    <xdr:ext cx="469744" cy="259045"/>
    <xdr:sp macro="" textlink="">
      <xdr:nvSpPr>
        <xdr:cNvPr id="185" name="テキスト ボックス 184"/>
        <xdr:cNvSpPr txBox="1"/>
      </xdr:nvSpPr>
      <xdr:spPr>
        <a:xfrm>
          <a:off x="3562427" y="1336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35688</xdr:rowOff>
    </xdr:from>
    <xdr:to>
      <xdr:col>4</xdr:col>
      <xdr:colOff>155575</xdr:colOff>
      <xdr:row>77</xdr:row>
      <xdr:rowOff>123813</xdr:rowOff>
    </xdr:to>
    <xdr:cxnSp macro="">
      <xdr:nvCxnSpPr>
        <xdr:cNvPr id="186" name="直線コネクタ 185"/>
        <xdr:cNvCxnSpPr/>
      </xdr:nvCxnSpPr>
      <xdr:spPr>
        <a:xfrm flipV="1">
          <a:off x="2019300" y="13237338"/>
          <a:ext cx="889000" cy="8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70802</xdr:rowOff>
    </xdr:from>
    <xdr:to>
      <xdr:col>4</xdr:col>
      <xdr:colOff>206375</xdr:colOff>
      <xdr:row>78</xdr:row>
      <xdr:rowOff>952</xdr:rowOff>
    </xdr:to>
    <xdr:sp macro="" textlink="">
      <xdr:nvSpPr>
        <xdr:cNvPr id="187" name="フローチャート : 判断 186"/>
        <xdr:cNvSpPr/>
      </xdr:nvSpPr>
      <xdr:spPr>
        <a:xfrm>
          <a:off x="2857500" y="1327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163529</xdr:rowOff>
    </xdr:from>
    <xdr:ext cx="469744" cy="259045"/>
    <xdr:sp macro="" textlink="">
      <xdr:nvSpPr>
        <xdr:cNvPr id="188" name="テキスト ボックス 187"/>
        <xdr:cNvSpPr txBox="1"/>
      </xdr:nvSpPr>
      <xdr:spPr>
        <a:xfrm>
          <a:off x="2673427" y="1336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117297</xdr:rowOff>
    </xdr:from>
    <xdr:to>
      <xdr:col>2</xdr:col>
      <xdr:colOff>638175</xdr:colOff>
      <xdr:row>77</xdr:row>
      <xdr:rowOff>123813</xdr:rowOff>
    </xdr:to>
    <xdr:cxnSp macro="">
      <xdr:nvCxnSpPr>
        <xdr:cNvPr id="189" name="直線コネクタ 188"/>
        <xdr:cNvCxnSpPr/>
      </xdr:nvCxnSpPr>
      <xdr:spPr>
        <a:xfrm>
          <a:off x="1130300" y="13318947"/>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100406</xdr:rowOff>
    </xdr:from>
    <xdr:to>
      <xdr:col>3</xdr:col>
      <xdr:colOff>3175</xdr:colOff>
      <xdr:row>78</xdr:row>
      <xdr:rowOff>30556</xdr:rowOff>
    </xdr:to>
    <xdr:sp macro="" textlink="">
      <xdr:nvSpPr>
        <xdr:cNvPr id="190" name="フローチャート : 判断 189"/>
        <xdr:cNvSpPr/>
      </xdr:nvSpPr>
      <xdr:spPr>
        <a:xfrm>
          <a:off x="1968500" y="1330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21683</xdr:rowOff>
    </xdr:from>
    <xdr:ext cx="469744" cy="259045"/>
    <xdr:sp macro="" textlink="">
      <xdr:nvSpPr>
        <xdr:cNvPr id="191" name="テキスト ボックス 190"/>
        <xdr:cNvSpPr txBox="1"/>
      </xdr:nvSpPr>
      <xdr:spPr>
        <a:xfrm>
          <a:off x="1784427" y="1339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93814</xdr:rowOff>
    </xdr:from>
    <xdr:to>
      <xdr:col>1</xdr:col>
      <xdr:colOff>485775</xdr:colOff>
      <xdr:row>78</xdr:row>
      <xdr:rowOff>23964</xdr:rowOff>
    </xdr:to>
    <xdr:sp macro="" textlink="">
      <xdr:nvSpPr>
        <xdr:cNvPr id="192" name="フローチャート : 判断 191"/>
        <xdr:cNvSpPr/>
      </xdr:nvSpPr>
      <xdr:spPr>
        <a:xfrm>
          <a:off x="1079500" y="132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15091</xdr:rowOff>
    </xdr:from>
    <xdr:ext cx="469744" cy="259045"/>
    <xdr:sp macro="" textlink="">
      <xdr:nvSpPr>
        <xdr:cNvPr id="193" name="テキスト ボックス 192"/>
        <xdr:cNvSpPr txBox="1"/>
      </xdr:nvSpPr>
      <xdr:spPr>
        <a:xfrm>
          <a:off x="895427" y="1338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128639</xdr:rowOff>
    </xdr:from>
    <xdr:to>
      <xdr:col>6</xdr:col>
      <xdr:colOff>561975</xdr:colOff>
      <xdr:row>77</xdr:row>
      <xdr:rowOff>58789</xdr:rowOff>
    </xdr:to>
    <xdr:sp macro="" textlink="">
      <xdr:nvSpPr>
        <xdr:cNvPr id="199" name="円/楕円 198"/>
        <xdr:cNvSpPr/>
      </xdr:nvSpPr>
      <xdr:spPr>
        <a:xfrm>
          <a:off x="4584700" y="131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151516</xdr:rowOff>
    </xdr:from>
    <xdr:ext cx="469744" cy="259045"/>
    <xdr:sp macro="" textlink="">
      <xdr:nvSpPr>
        <xdr:cNvPr id="200" name="維持補修費該当値テキスト"/>
        <xdr:cNvSpPr txBox="1"/>
      </xdr:nvSpPr>
      <xdr:spPr>
        <a:xfrm>
          <a:off x="4686300" y="1301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9,957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13233</xdr:rowOff>
    </xdr:from>
    <xdr:to>
      <xdr:col>5</xdr:col>
      <xdr:colOff>409575</xdr:colOff>
      <xdr:row>77</xdr:row>
      <xdr:rowOff>114833</xdr:rowOff>
    </xdr:to>
    <xdr:sp macro="" textlink="">
      <xdr:nvSpPr>
        <xdr:cNvPr id="201" name="円/楕円 200"/>
        <xdr:cNvSpPr/>
      </xdr:nvSpPr>
      <xdr:spPr>
        <a:xfrm>
          <a:off x="3746500" y="1321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131360</xdr:rowOff>
    </xdr:from>
    <xdr:ext cx="469744" cy="259045"/>
    <xdr:sp macro="" textlink="">
      <xdr:nvSpPr>
        <xdr:cNvPr id="202" name="テキスト ボックス 201"/>
        <xdr:cNvSpPr txBox="1"/>
      </xdr:nvSpPr>
      <xdr:spPr>
        <a:xfrm>
          <a:off x="3562427" y="1299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156338</xdr:rowOff>
    </xdr:from>
    <xdr:to>
      <xdr:col>4</xdr:col>
      <xdr:colOff>206375</xdr:colOff>
      <xdr:row>77</xdr:row>
      <xdr:rowOff>86488</xdr:rowOff>
    </xdr:to>
    <xdr:sp macro="" textlink="">
      <xdr:nvSpPr>
        <xdr:cNvPr id="203" name="円/楕円 202"/>
        <xdr:cNvSpPr/>
      </xdr:nvSpPr>
      <xdr:spPr>
        <a:xfrm>
          <a:off x="2857500" y="1318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103014</xdr:rowOff>
    </xdr:from>
    <xdr:ext cx="469744" cy="259045"/>
    <xdr:sp macro="" textlink="">
      <xdr:nvSpPr>
        <xdr:cNvPr id="204" name="テキスト ボックス 203"/>
        <xdr:cNvSpPr txBox="1"/>
      </xdr:nvSpPr>
      <xdr:spPr>
        <a:xfrm>
          <a:off x="2673427" y="1296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73013</xdr:rowOff>
    </xdr:from>
    <xdr:to>
      <xdr:col>3</xdr:col>
      <xdr:colOff>3175</xdr:colOff>
      <xdr:row>78</xdr:row>
      <xdr:rowOff>3163</xdr:rowOff>
    </xdr:to>
    <xdr:sp macro="" textlink="">
      <xdr:nvSpPr>
        <xdr:cNvPr id="205" name="円/楕円 204"/>
        <xdr:cNvSpPr/>
      </xdr:nvSpPr>
      <xdr:spPr>
        <a:xfrm>
          <a:off x="1968500" y="132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19690</xdr:rowOff>
    </xdr:from>
    <xdr:ext cx="469744" cy="259045"/>
    <xdr:sp macro="" textlink="">
      <xdr:nvSpPr>
        <xdr:cNvPr id="206" name="テキスト ボックス 205"/>
        <xdr:cNvSpPr txBox="1"/>
      </xdr:nvSpPr>
      <xdr:spPr>
        <a:xfrm>
          <a:off x="1784427" y="130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66497</xdr:rowOff>
    </xdr:from>
    <xdr:to>
      <xdr:col>1</xdr:col>
      <xdr:colOff>485775</xdr:colOff>
      <xdr:row>77</xdr:row>
      <xdr:rowOff>168097</xdr:rowOff>
    </xdr:to>
    <xdr:sp macro="" textlink="">
      <xdr:nvSpPr>
        <xdr:cNvPr id="207" name="円/楕円 206"/>
        <xdr:cNvSpPr/>
      </xdr:nvSpPr>
      <xdr:spPr>
        <a:xfrm>
          <a:off x="1079500" y="1326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13174</xdr:rowOff>
    </xdr:from>
    <xdr:ext cx="469744" cy="259045"/>
    <xdr:sp macro="" textlink="">
      <xdr:nvSpPr>
        <xdr:cNvPr id="208" name="テキスト ボックス 207"/>
        <xdr:cNvSpPr txBox="1"/>
      </xdr:nvSpPr>
      <xdr:spPr>
        <a:xfrm>
          <a:off x="895427"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81,995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5" name="テキスト ボックス 22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149144</xdr:rowOff>
    </xdr:from>
    <xdr:to>
      <xdr:col>6</xdr:col>
      <xdr:colOff>510540</xdr:colOff>
      <xdr:row>98</xdr:row>
      <xdr:rowOff>105025</xdr:rowOff>
    </xdr:to>
    <xdr:cxnSp macro="">
      <xdr:nvCxnSpPr>
        <xdr:cNvPr id="237" name="直線コネクタ 236"/>
        <xdr:cNvCxnSpPr/>
      </xdr:nvCxnSpPr>
      <xdr:spPr>
        <a:xfrm flipV="1">
          <a:off x="4633595" y="15579644"/>
          <a:ext cx="1270" cy="132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108852</xdr:rowOff>
    </xdr:from>
    <xdr:ext cx="534377" cy="259045"/>
    <xdr:sp macro="" textlink="">
      <xdr:nvSpPr>
        <xdr:cNvPr id="238" name="扶助費最小値テキスト"/>
        <xdr:cNvSpPr txBox="1"/>
      </xdr:nvSpPr>
      <xdr:spPr>
        <a:xfrm>
          <a:off x="4686300" y="1691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54,427</a:t>
          </a:r>
          <a:endParaRPr kumimoji="1" lang="ja-JP" altLang="en-US" sz="1000" b="1">
            <a:latin typeface="ＭＳ Ｐゴシック"/>
          </a:endParaRPr>
        </a:p>
      </xdr:txBody>
    </xdr:sp>
    <xdr:clientData/>
  </xdr:oneCellAnchor>
  <xdr:twoCellAnchor>
    <xdr:from>
      <xdr:col>6</xdr:col>
      <xdr:colOff>422275</xdr:colOff>
      <xdr:row>98</xdr:row>
      <xdr:rowOff>105025</xdr:rowOff>
    </xdr:from>
    <xdr:to>
      <xdr:col>6</xdr:col>
      <xdr:colOff>600075</xdr:colOff>
      <xdr:row>98</xdr:row>
      <xdr:rowOff>105025</xdr:rowOff>
    </xdr:to>
    <xdr:cxnSp macro="">
      <xdr:nvCxnSpPr>
        <xdr:cNvPr id="239" name="直線コネクタ 238"/>
        <xdr:cNvCxnSpPr/>
      </xdr:nvCxnSpPr>
      <xdr:spPr>
        <a:xfrm>
          <a:off x="4546600" y="1690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95821</xdr:rowOff>
    </xdr:from>
    <xdr:ext cx="599010" cy="259045"/>
    <xdr:sp macro="" textlink="">
      <xdr:nvSpPr>
        <xdr:cNvPr id="240" name="扶助費最大値テキスト"/>
        <xdr:cNvSpPr txBox="1"/>
      </xdr:nvSpPr>
      <xdr:spPr>
        <a:xfrm>
          <a:off x="4686300" y="1535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147,339</a:t>
          </a:r>
          <a:endParaRPr kumimoji="1" lang="ja-JP" altLang="en-US" sz="1000" b="1">
            <a:latin typeface="ＭＳ Ｐゴシック"/>
          </a:endParaRPr>
        </a:p>
      </xdr:txBody>
    </xdr:sp>
    <xdr:clientData/>
  </xdr:oneCellAnchor>
  <xdr:twoCellAnchor>
    <xdr:from>
      <xdr:col>6</xdr:col>
      <xdr:colOff>422275</xdr:colOff>
      <xdr:row>90</xdr:row>
      <xdr:rowOff>149144</xdr:rowOff>
    </xdr:from>
    <xdr:to>
      <xdr:col>6</xdr:col>
      <xdr:colOff>600075</xdr:colOff>
      <xdr:row>90</xdr:row>
      <xdr:rowOff>149144</xdr:rowOff>
    </xdr:to>
    <xdr:cxnSp macro="">
      <xdr:nvCxnSpPr>
        <xdr:cNvPr id="241" name="直線コネクタ 240"/>
        <xdr:cNvCxnSpPr/>
      </xdr:nvCxnSpPr>
      <xdr:spPr>
        <a:xfrm>
          <a:off x="4546600" y="1557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122926</xdr:rowOff>
    </xdr:from>
    <xdr:to>
      <xdr:col>6</xdr:col>
      <xdr:colOff>511175</xdr:colOff>
      <xdr:row>96</xdr:row>
      <xdr:rowOff>32672</xdr:rowOff>
    </xdr:to>
    <xdr:cxnSp macro="">
      <xdr:nvCxnSpPr>
        <xdr:cNvPr id="242" name="直線コネクタ 241"/>
        <xdr:cNvCxnSpPr/>
      </xdr:nvCxnSpPr>
      <xdr:spPr>
        <a:xfrm flipV="1">
          <a:off x="3797300" y="16410676"/>
          <a:ext cx="838200" cy="8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79914</xdr:rowOff>
    </xdr:from>
    <xdr:ext cx="534377" cy="259045"/>
    <xdr:sp macro="" textlink="">
      <xdr:nvSpPr>
        <xdr:cNvPr id="243" name="扶助費平均値テキスト"/>
        <xdr:cNvSpPr txBox="1"/>
      </xdr:nvSpPr>
      <xdr:spPr>
        <a:xfrm>
          <a:off x="4686300" y="1636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87,119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101487</xdr:rowOff>
    </xdr:from>
    <xdr:to>
      <xdr:col>6</xdr:col>
      <xdr:colOff>561975</xdr:colOff>
      <xdr:row>96</xdr:row>
      <xdr:rowOff>31637</xdr:rowOff>
    </xdr:to>
    <xdr:sp macro="" textlink="">
      <xdr:nvSpPr>
        <xdr:cNvPr id="244" name="フローチャート : 判断 243"/>
        <xdr:cNvSpPr/>
      </xdr:nvSpPr>
      <xdr:spPr>
        <a:xfrm>
          <a:off x="4584700" y="1638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32672</xdr:rowOff>
    </xdr:from>
    <xdr:to>
      <xdr:col>5</xdr:col>
      <xdr:colOff>358775</xdr:colOff>
      <xdr:row>96</xdr:row>
      <xdr:rowOff>97509</xdr:rowOff>
    </xdr:to>
    <xdr:cxnSp macro="">
      <xdr:nvCxnSpPr>
        <xdr:cNvPr id="245" name="直線コネクタ 244"/>
        <xdr:cNvCxnSpPr/>
      </xdr:nvCxnSpPr>
      <xdr:spPr>
        <a:xfrm flipV="1">
          <a:off x="2908300" y="16491872"/>
          <a:ext cx="889000" cy="6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148379</xdr:rowOff>
    </xdr:from>
    <xdr:to>
      <xdr:col>5</xdr:col>
      <xdr:colOff>409575</xdr:colOff>
      <xdr:row>96</xdr:row>
      <xdr:rowOff>78529</xdr:rowOff>
    </xdr:to>
    <xdr:sp macro="" textlink="">
      <xdr:nvSpPr>
        <xdr:cNvPr id="246" name="フローチャート : 判断 245"/>
        <xdr:cNvSpPr/>
      </xdr:nvSpPr>
      <xdr:spPr>
        <a:xfrm>
          <a:off x="3746500" y="1643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95056</xdr:rowOff>
    </xdr:from>
    <xdr:ext cx="534377" cy="259045"/>
    <xdr:sp macro="" textlink="">
      <xdr:nvSpPr>
        <xdr:cNvPr id="247" name="テキスト ボックス 246"/>
        <xdr:cNvSpPr txBox="1"/>
      </xdr:nvSpPr>
      <xdr:spPr>
        <a:xfrm>
          <a:off x="3530111" y="1621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97509</xdr:rowOff>
    </xdr:from>
    <xdr:to>
      <xdr:col>4</xdr:col>
      <xdr:colOff>155575</xdr:colOff>
      <xdr:row>96</xdr:row>
      <xdr:rowOff>162331</xdr:rowOff>
    </xdr:to>
    <xdr:cxnSp macro="">
      <xdr:nvCxnSpPr>
        <xdr:cNvPr id="248" name="直線コネクタ 247"/>
        <xdr:cNvCxnSpPr/>
      </xdr:nvCxnSpPr>
      <xdr:spPr>
        <a:xfrm flipV="1">
          <a:off x="2019300" y="16556709"/>
          <a:ext cx="889000" cy="6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85128</xdr:rowOff>
    </xdr:from>
    <xdr:to>
      <xdr:col>4</xdr:col>
      <xdr:colOff>206375</xdr:colOff>
      <xdr:row>97</xdr:row>
      <xdr:rowOff>15278</xdr:rowOff>
    </xdr:to>
    <xdr:sp macro="" textlink="">
      <xdr:nvSpPr>
        <xdr:cNvPr id="249" name="フローチャート : 判断 248"/>
        <xdr:cNvSpPr/>
      </xdr:nvSpPr>
      <xdr:spPr>
        <a:xfrm>
          <a:off x="2857500" y="16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6405</xdr:rowOff>
    </xdr:from>
    <xdr:ext cx="534377" cy="259045"/>
    <xdr:sp macro="" textlink="">
      <xdr:nvSpPr>
        <xdr:cNvPr id="250" name="テキスト ボックス 249"/>
        <xdr:cNvSpPr txBox="1"/>
      </xdr:nvSpPr>
      <xdr:spPr>
        <a:xfrm>
          <a:off x="2641111" y="1663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162331</xdr:rowOff>
    </xdr:from>
    <xdr:to>
      <xdr:col>2</xdr:col>
      <xdr:colOff>638175</xdr:colOff>
      <xdr:row>97</xdr:row>
      <xdr:rowOff>55876</xdr:rowOff>
    </xdr:to>
    <xdr:cxnSp macro="">
      <xdr:nvCxnSpPr>
        <xdr:cNvPr id="251" name="直線コネクタ 250"/>
        <xdr:cNvCxnSpPr/>
      </xdr:nvCxnSpPr>
      <xdr:spPr>
        <a:xfrm flipV="1">
          <a:off x="1130300" y="16621531"/>
          <a:ext cx="889000" cy="6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169196</xdr:rowOff>
    </xdr:from>
    <xdr:to>
      <xdr:col>3</xdr:col>
      <xdr:colOff>3175</xdr:colOff>
      <xdr:row>97</xdr:row>
      <xdr:rowOff>99346</xdr:rowOff>
    </xdr:to>
    <xdr:sp macro="" textlink="">
      <xdr:nvSpPr>
        <xdr:cNvPr id="252" name="フローチャート : 判断 251"/>
        <xdr:cNvSpPr/>
      </xdr:nvSpPr>
      <xdr:spPr>
        <a:xfrm>
          <a:off x="1968500" y="1662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90473</xdr:rowOff>
    </xdr:from>
    <xdr:ext cx="534377" cy="259045"/>
    <xdr:sp macro="" textlink="">
      <xdr:nvSpPr>
        <xdr:cNvPr id="253" name="テキスト ボックス 252"/>
        <xdr:cNvSpPr txBox="1"/>
      </xdr:nvSpPr>
      <xdr:spPr>
        <a:xfrm>
          <a:off x="1752111" y="167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17906</xdr:rowOff>
    </xdr:from>
    <xdr:to>
      <xdr:col>1</xdr:col>
      <xdr:colOff>485775</xdr:colOff>
      <xdr:row>97</xdr:row>
      <xdr:rowOff>119506</xdr:rowOff>
    </xdr:to>
    <xdr:sp macro="" textlink="">
      <xdr:nvSpPr>
        <xdr:cNvPr id="254" name="フローチャート : 判断 253"/>
        <xdr:cNvSpPr/>
      </xdr:nvSpPr>
      <xdr:spPr>
        <a:xfrm>
          <a:off x="1079500" y="1664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110633</xdr:rowOff>
    </xdr:from>
    <xdr:ext cx="534377" cy="259045"/>
    <xdr:sp macro="" textlink="">
      <xdr:nvSpPr>
        <xdr:cNvPr id="255" name="テキスト ボックス 254"/>
        <xdr:cNvSpPr txBox="1"/>
      </xdr:nvSpPr>
      <xdr:spPr>
        <a:xfrm>
          <a:off x="863111" y="167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72126</xdr:rowOff>
    </xdr:from>
    <xdr:to>
      <xdr:col>6</xdr:col>
      <xdr:colOff>561975</xdr:colOff>
      <xdr:row>96</xdr:row>
      <xdr:rowOff>2276</xdr:rowOff>
    </xdr:to>
    <xdr:sp macro="" textlink="">
      <xdr:nvSpPr>
        <xdr:cNvPr id="261" name="円/楕円 260"/>
        <xdr:cNvSpPr/>
      </xdr:nvSpPr>
      <xdr:spPr>
        <a:xfrm>
          <a:off x="4584700" y="1635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95003</xdr:rowOff>
    </xdr:from>
    <xdr:ext cx="534377" cy="259045"/>
    <xdr:sp macro="" textlink="">
      <xdr:nvSpPr>
        <xdr:cNvPr id="262" name="扶助費該当値テキスト"/>
        <xdr:cNvSpPr txBox="1"/>
      </xdr:nvSpPr>
      <xdr:spPr>
        <a:xfrm>
          <a:off x="4686300" y="1621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89,174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153322</xdr:rowOff>
    </xdr:from>
    <xdr:to>
      <xdr:col>5</xdr:col>
      <xdr:colOff>409575</xdr:colOff>
      <xdr:row>96</xdr:row>
      <xdr:rowOff>83472</xdr:rowOff>
    </xdr:to>
    <xdr:sp macro="" textlink="">
      <xdr:nvSpPr>
        <xdr:cNvPr id="263" name="円/楕円 262"/>
        <xdr:cNvSpPr/>
      </xdr:nvSpPr>
      <xdr:spPr>
        <a:xfrm>
          <a:off x="3746500" y="1644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74599</xdr:rowOff>
    </xdr:from>
    <xdr:ext cx="534377" cy="259045"/>
    <xdr:sp macro="" textlink="">
      <xdr:nvSpPr>
        <xdr:cNvPr id="264" name="テキスト ボックス 263"/>
        <xdr:cNvSpPr txBox="1"/>
      </xdr:nvSpPr>
      <xdr:spPr>
        <a:xfrm>
          <a:off x="3530111" y="1653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83,491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46709</xdr:rowOff>
    </xdr:from>
    <xdr:to>
      <xdr:col>4</xdr:col>
      <xdr:colOff>206375</xdr:colOff>
      <xdr:row>96</xdr:row>
      <xdr:rowOff>148309</xdr:rowOff>
    </xdr:to>
    <xdr:sp macro="" textlink="">
      <xdr:nvSpPr>
        <xdr:cNvPr id="265" name="円/楕円 264"/>
        <xdr:cNvSpPr/>
      </xdr:nvSpPr>
      <xdr:spPr>
        <a:xfrm>
          <a:off x="2857500" y="1650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164836</xdr:rowOff>
    </xdr:from>
    <xdr:ext cx="534377" cy="259045"/>
    <xdr:sp macro="" textlink="">
      <xdr:nvSpPr>
        <xdr:cNvPr id="266" name="テキスト ボックス 265"/>
        <xdr:cNvSpPr txBox="1"/>
      </xdr:nvSpPr>
      <xdr:spPr>
        <a:xfrm>
          <a:off x="2641111" y="1628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78,953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111531</xdr:rowOff>
    </xdr:from>
    <xdr:to>
      <xdr:col>3</xdr:col>
      <xdr:colOff>3175</xdr:colOff>
      <xdr:row>97</xdr:row>
      <xdr:rowOff>41681</xdr:rowOff>
    </xdr:to>
    <xdr:sp macro="" textlink="">
      <xdr:nvSpPr>
        <xdr:cNvPr id="267" name="円/楕円 266"/>
        <xdr:cNvSpPr/>
      </xdr:nvSpPr>
      <xdr:spPr>
        <a:xfrm>
          <a:off x="1968500" y="1657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58208</xdr:rowOff>
    </xdr:from>
    <xdr:ext cx="534377" cy="259045"/>
    <xdr:sp macro="" textlink="">
      <xdr:nvSpPr>
        <xdr:cNvPr id="268" name="テキスト ボックス 267"/>
        <xdr:cNvSpPr txBox="1"/>
      </xdr:nvSpPr>
      <xdr:spPr>
        <a:xfrm>
          <a:off x="1752111" y="1634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74,416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5076</xdr:rowOff>
    </xdr:from>
    <xdr:to>
      <xdr:col>1</xdr:col>
      <xdr:colOff>485775</xdr:colOff>
      <xdr:row>97</xdr:row>
      <xdr:rowOff>106676</xdr:rowOff>
    </xdr:to>
    <xdr:sp macro="" textlink="">
      <xdr:nvSpPr>
        <xdr:cNvPr id="269" name="円/楕円 268"/>
        <xdr:cNvSpPr/>
      </xdr:nvSpPr>
      <xdr:spPr>
        <a:xfrm>
          <a:off x="1079500" y="1663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123203</xdr:rowOff>
    </xdr:from>
    <xdr:ext cx="534377" cy="259045"/>
    <xdr:sp macro="" textlink="">
      <xdr:nvSpPr>
        <xdr:cNvPr id="270" name="テキスト ボックス 269"/>
        <xdr:cNvSpPr txBox="1"/>
      </xdr:nvSpPr>
      <xdr:spPr>
        <a:xfrm>
          <a:off x="863111" y="1641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81" name="テキスト ボックス 280"/>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83" name="テキスト ボックス 28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5" name="テキスト ボックス 28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7" name="テキスト ボックス 28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9" name="テキスト ボックス 28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91" name="テキスト ボックス 29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41802</xdr:rowOff>
    </xdr:from>
    <xdr:to>
      <xdr:col>15</xdr:col>
      <xdr:colOff>180340</xdr:colOff>
      <xdr:row>39</xdr:row>
      <xdr:rowOff>93694</xdr:rowOff>
    </xdr:to>
    <xdr:cxnSp macro="">
      <xdr:nvCxnSpPr>
        <xdr:cNvPr id="295" name="直線コネクタ 294"/>
        <xdr:cNvCxnSpPr/>
      </xdr:nvCxnSpPr>
      <xdr:spPr>
        <a:xfrm flipV="1">
          <a:off x="10475595" y="5356752"/>
          <a:ext cx="1270" cy="1423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97521</xdr:rowOff>
    </xdr:from>
    <xdr:ext cx="534377" cy="259045"/>
    <xdr:sp macro="" textlink="">
      <xdr:nvSpPr>
        <xdr:cNvPr id="296" name="補助費等最小値テキスト"/>
        <xdr:cNvSpPr txBox="1"/>
      </xdr:nvSpPr>
      <xdr:spPr>
        <a:xfrm>
          <a:off x="10528300" y="678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15</xdr:col>
      <xdr:colOff>92075</xdr:colOff>
      <xdr:row>39</xdr:row>
      <xdr:rowOff>93694</xdr:rowOff>
    </xdr:from>
    <xdr:to>
      <xdr:col>15</xdr:col>
      <xdr:colOff>269875</xdr:colOff>
      <xdr:row>39</xdr:row>
      <xdr:rowOff>93694</xdr:rowOff>
    </xdr:to>
    <xdr:cxnSp macro="">
      <xdr:nvCxnSpPr>
        <xdr:cNvPr id="297" name="直線コネクタ 296"/>
        <xdr:cNvCxnSpPr/>
      </xdr:nvCxnSpPr>
      <xdr:spPr>
        <a:xfrm>
          <a:off x="10388600" y="678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159929</xdr:rowOff>
    </xdr:from>
    <xdr:ext cx="599010" cy="259045"/>
    <xdr:sp macro="" textlink="">
      <xdr:nvSpPr>
        <xdr:cNvPr id="298" name="補助費等最大値テキスト"/>
        <xdr:cNvSpPr txBox="1"/>
      </xdr:nvSpPr>
      <xdr:spPr>
        <a:xfrm>
          <a:off x="10528300" y="513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112,139</a:t>
          </a:r>
          <a:endParaRPr kumimoji="1" lang="ja-JP" altLang="en-US" sz="1000" b="1">
            <a:latin typeface="ＭＳ Ｐゴシック"/>
          </a:endParaRPr>
        </a:p>
      </xdr:txBody>
    </xdr:sp>
    <xdr:clientData/>
  </xdr:oneCellAnchor>
  <xdr:twoCellAnchor>
    <xdr:from>
      <xdr:col>15</xdr:col>
      <xdr:colOff>92075</xdr:colOff>
      <xdr:row>31</xdr:row>
      <xdr:rowOff>41802</xdr:rowOff>
    </xdr:from>
    <xdr:to>
      <xdr:col>15</xdr:col>
      <xdr:colOff>269875</xdr:colOff>
      <xdr:row>31</xdr:row>
      <xdr:rowOff>41802</xdr:rowOff>
    </xdr:to>
    <xdr:cxnSp macro="">
      <xdr:nvCxnSpPr>
        <xdr:cNvPr id="299" name="直線コネクタ 298"/>
        <xdr:cNvCxnSpPr/>
      </xdr:nvCxnSpPr>
      <xdr:spPr>
        <a:xfrm>
          <a:off x="10388600" y="535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24333</xdr:rowOff>
    </xdr:from>
    <xdr:to>
      <xdr:col>15</xdr:col>
      <xdr:colOff>180975</xdr:colOff>
      <xdr:row>38</xdr:row>
      <xdr:rowOff>157512</xdr:rowOff>
    </xdr:to>
    <xdr:cxnSp macro="">
      <xdr:nvCxnSpPr>
        <xdr:cNvPr id="300" name="直線コネクタ 299"/>
        <xdr:cNvCxnSpPr/>
      </xdr:nvCxnSpPr>
      <xdr:spPr>
        <a:xfrm>
          <a:off x="9639300" y="6539433"/>
          <a:ext cx="838200" cy="1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69162</xdr:rowOff>
    </xdr:from>
    <xdr:ext cx="534377" cy="259045"/>
    <xdr:sp macro="" textlink="">
      <xdr:nvSpPr>
        <xdr:cNvPr id="301" name="補助費等平均値テキスト"/>
        <xdr:cNvSpPr txBox="1"/>
      </xdr:nvSpPr>
      <xdr:spPr>
        <a:xfrm>
          <a:off x="10528300" y="6069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64,237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46285</xdr:rowOff>
    </xdr:from>
    <xdr:to>
      <xdr:col>15</xdr:col>
      <xdr:colOff>231775</xdr:colOff>
      <xdr:row>36</xdr:row>
      <xdr:rowOff>147885</xdr:rowOff>
    </xdr:to>
    <xdr:sp macro="" textlink="">
      <xdr:nvSpPr>
        <xdr:cNvPr id="302" name="フローチャート : 判断 301"/>
        <xdr:cNvSpPr/>
      </xdr:nvSpPr>
      <xdr:spPr>
        <a:xfrm>
          <a:off x="10426700" y="621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129718</xdr:rowOff>
    </xdr:from>
    <xdr:to>
      <xdr:col>14</xdr:col>
      <xdr:colOff>28575</xdr:colOff>
      <xdr:row>38</xdr:row>
      <xdr:rowOff>24333</xdr:rowOff>
    </xdr:to>
    <xdr:cxnSp macro="">
      <xdr:nvCxnSpPr>
        <xdr:cNvPr id="303" name="直線コネクタ 302"/>
        <xdr:cNvCxnSpPr/>
      </xdr:nvCxnSpPr>
      <xdr:spPr>
        <a:xfrm>
          <a:off x="8750300" y="6473368"/>
          <a:ext cx="889000" cy="6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5385</xdr:rowOff>
    </xdr:from>
    <xdr:to>
      <xdr:col>14</xdr:col>
      <xdr:colOff>79375</xdr:colOff>
      <xdr:row>36</xdr:row>
      <xdr:rowOff>106985</xdr:rowOff>
    </xdr:to>
    <xdr:sp macro="" textlink="">
      <xdr:nvSpPr>
        <xdr:cNvPr id="304" name="フローチャート : 判断 303"/>
        <xdr:cNvSpPr/>
      </xdr:nvSpPr>
      <xdr:spPr>
        <a:xfrm>
          <a:off x="95885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123512</xdr:rowOff>
    </xdr:from>
    <xdr:ext cx="534377" cy="259045"/>
    <xdr:sp macro="" textlink="">
      <xdr:nvSpPr>
        <xdr:cNvPr id="305" name="テキスト ボックス 304"/>
        <xdr:cNvSpPr txBox="1"/>
      </xdr:nvSpPr>
      <xdr:spPr>
        <a:xfrm>
          <a:off x="9372111" y="595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129718</xdr:rowOff>
    </xdr:from>
    <xdr:to>
      <xdr:col>12</xdr:col>
      <xdr:colOff>511175</xdr:colOff>
      <xdr:row>39</xdr:row>
      <xdr:rowOff>70777</xdr:rowOff>
    </xdr:to>
    <xdr:cxnSp macro="">
      <xdr:nvCxnSpPr>
        <xdr:cNvPr id="306" name="直線コネクタ 305"/>
        <xdr:cNvCxnSpPr/>
      </xdr:nvCxnSpPr>
      <xdr:spPr>
        <a:xfrm flipV="1">
          <a:off x="7861300" y="6473368"/>
          <a:ext cx="889000" cy="28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148660</xdr:rowOff>
    </xdr:from>
    <xdr:to>
      <xdr:col>12</xdr:col>
      <xdr:colOff>561975</xdr:colOff>
      <xdr:row>37</xdr:row>
      <xdr:rowOff>78810</xdr:rowOff>
    </xdr:to>
    <xdr:sp macro="" textlink="">
      <xdr:nvSpPr>
        <xdr:cNvPr id="307" name="フローチャート : 判断 306"/>
        <xdr:cNvSpPr/>
      </xdr:nvSpPr>
      <xdr:spPr>
        <a:xfrm>
          <a:off x="8699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95337</xdr:rowOff>
    </xdr:from>
    <xdr:ext cx="534377" cy="259045"/>
    <xdr:sp macro="" textlink="">
      <xdr:nvSpPr>
        <xdr:cNvPr id="308" name="テキスト ボックス 307"/>
        <xdr:cNvSpPr txBox="1"/>
      </xdr:nvSpPr>
      <xdr:spPr>
        <a:xfrm>
          <a:off x="8483111" y="609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1150</xdr:rowOff>
    </xdr:from>
    <xdr:to>
      <xdr:col>11</xdr:col>
      <xdr:colOff>307975</xdr:colOff>
      <xdr:row>39</xdr:row>
      <xdr:rowOff>70777</xdr:rowOff>
    </xdr:to>
    <xdr:cxnSp macro="">
      <xdr:nvCxnSpPr>
        <xdr:cNvPr id="309" name="直線コネクタ 308"/>
        <xdr:cNvCxnSpPr/>
      </xdr:nvCxnSpPr>
      <xdr:spPr>
        <a:xfrm>
          <a:off x="6972300" y="6687700"/>
          <a:ext cx="889000" cy="6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163957</xdr:rowOff>
    </xdr:from>
    <xdr:to>
      <xdr:col>11</xdr:col>
      <xdr:colOff>358775</xdr:colOff>
      <xdr:row>37</xdr:row>
      <xdr:rowOff>94107</xdr:rowOff>
    </xdr:to>
    <xdr:sp macro="" textlink="">
      <xdr:nvSpPr>
        <xdr:cNvPr id="310" name="フローチャート : 判断 309"/>
        <xdr:cNvSpPr/>
      </xdr:nvSpPr>
      <xdr:spPr>
        <a:xfrm>
          <a:off x="7810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110634</xdr:rowOff>
    </xdr:from>
    <xdr:ext cx="534377" cy="259045"/>
    <xdr:sp macro="" textlink="">
      <xdr:nvSpPr>
        <xdr:cNvPr id="311" name="テキスト ボックス 310"/>
        <xdr:cNvSpPr txBox="1"/>
      </xdr:nvSpPr>
      <xdr:spPr>
        <a:xfrm>
          <a:off x="7594111" y="611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50228</xdr:rowOff>
    </xdr:from>
    <xdr:to>
      <xdr:col>10</xdr:col>
      <xdr:colOff>155575</xdr:colOff>
      <xdr:row>37</xdr:row>
      <xdr:rowOff>151828</xdr:rowOff>
    </xdr:to>
    <xdr:sp macro="" textlink="">
      <xdr:nvSpPr>
        <xdr:cNvPr id="312" name="フローチャート : 判断 311"/>
        <xdr:cNvSpPr/>
      </xdr:nvSpPr>
      <xdr:spPr>
        <a:xfrm>
          <a:off x="6921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168355</xdr:rowOff>
    </xdr:from>
    <xdr:ext cx="534377" cy="259045"/>
    <xdr:sp macro="" textlink="">
      <xdr:nvSpPr>
        <xdr:cNvPr id="313" name="テキスト ボックス 312"/>
        <xdr:cNvSpPr txBox="1"/>
      </xdr:nvSpPr>
      <xdr:spPr>
        <a:xfrm>
          <a:off x="6705111" y="616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106712</xdr:rowOff>
    </xdr:from>
    <xdr:to>
      <xdr:col>15</xdr:col>
      <xdr:colOff>231775</xdr:colOff>
      <xdr:row>39</xdr:row>
      <xdr:rowOff>36862</xdr:rowOff>
    </xdr:to>
    <xdr:sp macro="" textlink="">
      <xdr:nvSpPr>
        <xdr:cNvPr id="319" name="円/楕円 318"/>
        <xdr:cNvSpPr/>
      </xdr:nvSpPr>
      <xdr:spPr>
        <a:xfrm>
          <a:off x="10426700" y="662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21639</xdr:rowOff>
    </xdr:from>
    <xdr:ext cx="534377" cy="259045"/>
    <xdr:sp macro="" textlink="">
      <xdr:nvSpPr>
        <xdr:cNvPr id="320" name="補助費等該当値テキスト"/>
        <xdr:cNvSpPr txBox="1"/>
      </xdr:nvSpPr>
      <xdr:spPr>
        <a:xfrm>
          <a:off x="10528300" y="65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43,065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144983</xdr:rowOff>
    </xdr:from>
    <xdr:to>
      <xdr:col>14</xdr:col>
      <xdr:colOff>79375</xdr:colOff>
      <xdr:row>38</xdr:row>
      <xdr:rowOff>75133</xdr:rowOff>
    </xdr:to>
    <xdr:sp macro="" textlink="">
      <xdr:nvSpPr>
        <xdr:cNvPr id="321" name="円/楕円 320"/>
        <xdr:cNvSpPr/>
      </xdr:nvSpPr>
      <xdr:spPr>
        <a:xfrm>
          <a:off x="9588500" y="648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66260</xdr:rowOff>
    </xdr:from>
    <xdr:ext cx="534377" cy="259045"/>
    <xdr:sp macro="" textlink="">
      <xdr:nvSpPr>
        <xdr:cNvPr id="322" name="テキスト ボックス 321"/>
        <xdr:cNvSpPr txBox="1"/>
      </xdr:nvSpPr>
      <xdr:spPr>
        <a:xfrm>
          <a:off x="9372111" y="658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50,056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78918</xdr:rowOff>
    </xdr:from>
    <xdr:to>
      <xdr:col>12</xdr:col>
      <xdr:colOff>561975</xdr:colOff>
      <xdr:row>38</xdr:row>
      <xdr:rowOff>9068</xdr:rowOff>
    </xdr:to>
    <xdr:sp macro="" textlink="">
      <xdr:nvSpPr>
        <xdr:cNvPr id="323" name="円/楕円 322"/>
        <xdr:cNvSpPr/>
      </xdr:nvSpPr>
      <xdr:spPr>
        <a:xfrm>
          <a:off x="8699500" y="642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195</xdr:rowOff>
    </xdr:from>
    <xdr:ext cx="534377" cy="259045"/>
    <xdr:sp macro="" textlink="">
      <xdr:nvSpPr>
        <xdr:cNvPr id="324" name="テキスト ボックス 323"/>
        <xdr:cNvSpPr txBox="1"/>
      </xdr:nvSpPr>
      <xdr:spPr>
        <a:xfrm>
          <a:off x="8483111" y="651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53,524</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19977</xdr:rowOff>
    </xdr:from>
    <xdr:to>
      <xdr:col>11</xdr:col>
      <xdr:colOff>358775</xdr:colOff>
      <xdr:row>39</xdr:row>
      <xdr:rowOff>121577</xdr:rowOff>
    </xdr:to>
    <xdr:sp macro="" textlink="">
      <xdr:nvSpPr>
        <xdr:cNvPr id="325" name="円/楕円 324"/>
        <xdr:cNvSpPr/>
      </xdr:nvSpPr>
      <xdr:spPr>
        <a:xfrm>
          <a:off x="7810500" y="670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112704</xdr:rowOff>
    </xdr:from>
    <xdr:ext cx="534377" cy="259045"/>
    <xdr:sp macro="" textlink="">
      <xdr:nvSpPr>
        <xdr:cNvPr id="326" name="テキスト ボックス 325"/>
        <xdr:cNvSpPr txBox="1"/>
      </xdr:nvSpPr>
      <xdr:spPr>
        <a:xfrm>
          <a:off x="7594111" y="679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38,618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121800</xdr:rowOff>
    </xdr:from>
    <xdr:to>
      <xdr:col>10</xdr:col>
      <xdr:colOff>155575</xdr:colOff>
      <xdr:row>39</xdr:row>
      <xdr:rowOff>51950</xdr:rowOff>
    </xdr:to>
    <xdr:sp macro="" textlink="">
      <xdr:nvSpPr>
        <xdr:cNvPr id="327" name="円/楕円 326"/>
        <xdr:cNvSpPr/>
      </xdr:nvSpPr>
      <xdr:spPr>
        <a:xfrm>
          <a:off x="6921500" y="66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43077</xdr:rowOff>
    </xdr:from>
    <xdr:ext cx="534377" cy="259045"/>
    <xdr:sp macro="" textlink="">
      <xdr:nvSpPr>
        <xdr:cNvPr id="328" name="テキスト ボックス 327"/>
        <xdr:cNvSpPr txBox="1"/>
      </xdr:nvSpPr>
      <xdr:spPr>
        <a:xfrm>
          <a:off x="6705111" y="672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73,834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42" name="テキスト ボックス 34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44" name="テキスト ボックス 34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6" name="テキスト ボックス 34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8" name="テキスト ボックス 347"/>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50" name="テキスト ボックス 34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52" name="テキスト ボックス 35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123631</xdr:rowOff>
    </xdr:from>
    <xdr:to>
      <xdr:col>15</xdr:col>
      <xdr:colOff>180340</xdr:colOff>
      <xdr:row>59</xdr:row>
      <xdr:rowOff>55351</xdr:rowOff>
    </xdr:to>
    <xdr:cxnSp macro="">
      <xdr:nvCxnSpPr>
        <xdr:cNvPr id="354" name="直線コネクタ 353"/>
        <xdr:cNvCxnSpPr/>
      </xdr:nvCxnSpPr>
      <xdr:spPr>
        <a:xfrm flipV="1">
          <a:off x="10475595" y="8696131"/>
          <a:ext cx="1270" cy="147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67657</xdr:rowOff>
    </xdr:from>
    <xdr:ext cx="534377" cy="259045"/>
    <xdr:sp macro="" textlink="">
      <xdr:nvSpPr>
        <xdr:cNvPr id="355" name="普通建設事業費最小値テキスト"/>
        <xdr:cNvSpPr txBox="1"/>
      </xdr:nvSpPr>
      <xdr:spPr>
        <a:xfrm>
          <a:off x="10528300" y="101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39,986</a:t>
          </a:r>
          <a:endParaRPr kumimoji="1" lang="ja-JP" altLang="en-US" sz="1000" b="1">
            <a:latin typeface="ＭＳ Ｐゴシック"/>
          </a:endParaRPr>
        </a:p>
      </xdr:txBody>
    </xdr:sp>
    <xdr:clientData/>
  </xdr:oneCellAnchor>
  <xdr:twoCellAnchor>
    <xdr:from>
      <xdr:col>15</xdr:col>
      <xdr:colOff>92075</xdr:colOff>
      <xdr:row>59</xdr:row>
      <xdr:rowOff>55351</xdr:rowOff>
    </xdr:from>
    <xdr:to>
      <xdr:col>15</xdr:col>
      <xdr:colOff>269875</xdr:colOff>
      <xdr:row>59</xdr:row>
      <xdr:rowOff>55351</xdr:rowOff>
    </xdr:to>
    <xdr:cxnSp macro="">
      <xdr:nvCxnSpPr>
        <xdr:cNvPr id="356" name="直線コネクタ 355"/>
        <xdr:cNvCxnSpPr/>
      </xdr:nvCxnSpPr>
      <xdr:spPr>
        <a:xfrm>
          <a:off x="10388600" y="1017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70308</xdr:rowOff>
    </xdr:from>
    <xdr:ext cx="690189" cy="259045"/>
    <xdr:sp macro="" textlink="">
      <xdr:nvSpPr>
        <xdr:cNvPr id="357" name="普通建設事業費最大値テキスト"/>
        <xdr:cNvSpPr txBox="1"/>
      </xdr:nvSpPr>
      <xdr:spPr>
        <a:xfrm>
          <a:off x="10528300" y="8471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1,394,761</a:t>
          </a:r>
          <a:endParaRPr kumimoji="1" lang="ja-JP" altLang="en-US" sz="1000" b="1">
            <a:latin typeface="ＭＳ Ｐゴシック"/>
          </a:endParaRPr>
        </a:p>
      </xdr:txBody>
    </xdr:sp>
    <xdr:clientData/>
  </xdr:oneCellAnchor>
  <xdr:twoCellAnchor>
    <xdr:from>
      <xdr:col>15</xdr:col>
      <xdr:colOff>92075</xdr:colOff>
      <xdr:row>50</xdr:row>
      <xdr:rowOff>123631</xdr:rowOff>
    </xdr:from>
    <xdr:to>
      <xdr:col>15</xdr:col>
      <xdr:colOff>269875</xdr:colOff>
      <xdr:row>50</xdr:row>
      <xdr:rowOff>123631</xdr:rowOff>
    </xdr:to>
    <xdr:cxnSp macro="">
      <xdr:nvCxnSpPr>
        <xdr:cNvPr id="358" name="直線コネクタ 357"/>
        <xdr:cNvCxnSpPr/>
      </xdr:nvCxnSpPr>
      <xdr:spPr>
        <a:xfrm>
          <a:off x="10388600" y="869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41835</xdr:rowOff>
    </xdr:from>
    <xdr:to>
      <xdr:col>15</xdr:col>
      <xdr:colOff>180975</xdr:colOff>
      <xdr:row>59</xdr:row>
      <xdr:rowOff>42921</xdr:rowOff>
    </xdr:to>
    <xdr:cxnSp macro="">
      <xdr:nvCxnSpPr>
        <xdr:cNvPr id="359" name="直線コネクタ 358"/>
        <xdr:cNvCxnSpPr/>
      </xdr:nvCxnSpPr>
      <xdr:spPr>
        <a:xfrm flipV="1">
          <a:off x="9639300" y="10157385"/>
          <a:ext cx="8382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156556</xdr:rowOff>
    </xdr:from>
    <xdr:ext cx="534377" cy="259045"/>
    <xdr:sp macro="" textlink="">
      <xdr:nvSpPr>
        <xdr:cNvPr id="360" name="普通建設事業費平均値テキスト"/>
        <xdr:cNvSpPr txBox="1"/>
      </xdr:nvSpPr>
      <xdr:spPr>
        <a:xfrm>
          <a:off x="10528300" y="9929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133679</xdr:rowOff>
    </xdr:from>
    <xdr:to>
      <xdr:col>15</xdr:col>
      <xdr:colOff>231775</xdr:colOff>
      <xdr:row>59</xdr:row>
      <xdr:rowOff>63829</xdr:rowOff>
    </xdr:to>
    <xdr:sp macro="" textlink="">
      <xdr:nvSpPr>
        <xdr:cNvPr id="361" name="フローチャート : 判断 360"/>
        <xdr:cNvSpPr/>
      </xdr:nvSpPr>
      <xdr:spPr>
        <a:xfrm>
          <a:off x="10426700" y="1007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24216</xdr:rowOff>
    </xdr:from>
    <xdr:to>
      <xdr:col>14</xdr:col>
      <xdr:colOff>28575</xdr:colOff>
      <xdr:row>59</xdr:row>
      <xdr:rowOff>42921</xdr:rowOff>
    </xdr:to>
    <xdr:cxnSp macro="">
      <xdr:nvCxnSpPr>
        <xdr:cNvPr id="362" name="直線コネクタ 361"/>
        <xdr:cNvCxnSpPr/>
      </xdr:nvCxnSpPr>
      <xdr:spPr>
        <a:xfrm>
          <a:off x="8750300" y="10139766"/>
          <a:ext cx="889000" cy="1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123762</xdr:rowOff>
    </xdr:from>
    <xdr:to>
      <xdr:col>14</xdr:col>
      <xdr:colOff>79375</xdr:colOff>
      <xdr:row>59</xdr:row>
      <xdr:rowOff>53912</xdr:rowOff>
    </xdr:to>
    <xdr:sp macro="" textlink="">
      <xdr:nvSpPr>
        <xdr:cNvPr id="363" name="フローチャート : 判断 362"/>
        <xdr:cNvSpPr/>
      </xdr:nvSpPr>
      <xdr:spPr>
        <a:xfrm>
          <a:off x="9588500" y="1006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70439</xdr:rowOff>
    </xdr:from>
    <xdr:ext cx="534377" cy="259045"/>
    <xdr:sp macro="" textlink="">
      <xdr:nvSpPr>
        <xdr:cNvPr id="364" name="テキスト ボックス 363"/>
        <xdr:cNvSpPr txBox="1"/>
      </xdr:nvSpPr>
      <xdr:spPr>
        <a:xfrm>
          <a:off x="9372111" y="984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123756</xdr:rowOff>
    </xdr:from>
    <xdr:to>
      <xdr:col>12</xdr:col>
      <xdr:colOff>511175</xdr:colOff>
      <xdr:row>59</xdr:row>
      <xdr:rowOff>24216</xdr:rowOff>
    </xdr:to>
    <xdr:cxnSp macro="">
      <xdr:nvCxnSpPr>
        <xdr:cNvPr id="365" name="直線コネクタ 364"/>
        <xdr:cNvCxnSpPr/>
      </xdr:nvCxnSpPr>
      <xdr:spPr>
        <a:xfrm>
          <a:off x="7861300" y="10067856"/>
          <a:ext cx="889000" cy="7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128499</xdr:rowOff>
    </xdr:from>
    <xdr:to>
      <xdr:col>12</xdr:col>
      <xdr:colOff>561975</xdr:colOff>
      <xdr:row>59</xdr:row>
      <xdr:rowOff>58649</xdr:rowOff>
    </xdr:to>
    <xdr:sp macro="" textlink="">
      <xdr:nvSpPr>
        <xdr:cNvPr id="366" name="フローチャート : 判断 365"/>
        <xdr:cNvSpPr/>
      </xdr:nvSpPr>
      <xdr:spPr>
        <a:xfrm>
          <a:off x="8699500" y="1007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75176</xdr:rowOff>
    </xdr:from>
    <xdr:ext cx="534377" cy="259045"/>
    <xdr:sp macro="" textlink="">
      <xdr:nvSpPr>
        <xdr:cNvPr id="367" name="テキスト ボックス 366"/>
        <xdr:cNvSpPr txBox="1"/>
      </xdr:nvSpPr>
      <xdr:spPr>
        <a:xfrm>
          <a:off x="8483111" y="984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123756</xdr:rowOff>
    </xdr:from>
    <xdr:to>
      <xdr:col>11</xdr:col>
      <xdr:colOff>307975</xdr:colOff>
      <xdr:row>59</xdr:row>
      <xdr:rowOff>12709</xdr:rowOff>
    </xdr:to>
    <xdr:cxnSp macro="">
      <xdr:nvCxnSpPr>
        <xdr:cNvPr id="368" name="直線コネクタ 367"/>
        <xdr:cNvCxnSpPr/>
      </xdr:nvCxnSpPr>
      <xdr:spPr>
        <a:xfrm flipV="1">
          <a:off x="6972300" y="10067856"/>
          <a:ext cx="889000" cy="6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127665</xdr:rowOff>
    </xdr:from>
    <xdr:to>
      <xdr:col>11</xdr:col>
      <xdr:colOff>358775</xdr:colOff>
      <xdr:row>59</xdr:row>
      <xdr:rowOff>57815</xdr:rowOff>
    </xdr:to>
    <xdr:sp macro="" textlink="">
      <xdr:nvSpPr>
        <xdr:cNvPr id="369" name="フローチャート : 判断 368"/>
        <xdr:cNvSpPr/>
      </xdr:nvSpPr>
      <xdr:spPr>
        <a:xfrm>
          <a:off x="7810500" y="1007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48942</xdr:rowOff>
    </xdr:from>
    <xdr:ext cx="534377" cy="259045"/>
    <xdr:sp macro="" textlink="">
      <xdr:nvSpPr>
        <xdr:cNvPr id="370" name="テキスト ボックス 369"/>
        <xdr:cNvSpPr txBox="1"/>
      </xdr:nvSpPr>
      <xdr:spPr>
        <a:xfrm>
          <a:off x="7594111" y="1016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142796</xdr:rowOff>
    </xdr:from>
    <xdr:to>
      <xdr:col>10</xdr:col>
      <xdr:colOff>155575</xdr:colOff>
      <xdr:row>59</xdr:row>
      <xdr:rowOff>72946</xdr:rowOff>
    </xdr:to>
    <xdr:sp macro="" textlink="">
      <xdr:nvSpPr>
        <xdr:cNvPr id="371" name="フローチャート : 判断 370"/>
        <xdr:cNvSpPr/>
      </xdr:nvSpPr>
      <xdr:spPr>
        <a:xfrm>
          <a:off x="6921500" y="100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64073</xdr:rowOff>
    </xdr:from>
    <xdr:ext cx="534377" cy="259045"/>
    <xdr:sp macro="" textlink="">
      <xdr:nvSpPr>
        <xdr:cNvPr id="372" name="テキスト ボックス 371"/>
        <xdr:cNvSpPr txBox="1"/>
      </xdr:nvSpPr>
      <xdr:spPr>
        <a:xfrm>
          <a:off x="6705111" y="1017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162485</xdr:rowOff>
    </xdr:from>
    <xdr:to>
      <xdr:col>15</xdr:col>
      <xdr:colOff>231775</xdr:colOff>
      <xdr:row>59</xdr:row>
      <xdr:rowOff>92635</xdr:rowOff>
    </xdr:to>
    <xdr:sp macro="" textlink="">
      <xdr:nvSpPr>
        <xdr:cNvPr id="378" name="円/楕円 377"/>
        <xdr:cNvSpPr/>
      </xdr:nvSpPr>
      <xdr:spPr>
        <a:xfrm>
          <a:off x="10426700" y="101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112106</xdr:rowOff>
    </xdr:from>
    <xdr:ext cx="534377" cy="259045"/>
    <xdr:sp macro="" textlink="">
      <xdr:nvSpPr>
        <xdr:cNvPr id="379" name="普通建設事業費該当値テキスト"/>
        <xdr:cNvSpPr txBox="1"/>
      </xdr:nvSpPr>
      <xdr:spPr>
        <a:xfrm>
          <a:off x="10528300" y="1005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52,402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163571</xdr:rowOff>
    </xdr:from>
    <xdr:to>
      <xdr:col>14</xdr:col>
      <xdr:colOff>79375</xdr:colOff>
      <xdr:row>59</xdr:row>
      <xdr:rowOff>93721</xdr:rowOff>
    </xdr:to>
    <xdr:sp macro="" textlink="">
      <xdr:nvSpPr>
        <xdr:cNvPr id="380" name="円/楕円 379"/>
        <xdr:cNvSpPr/>
      </xdr:nvSpPr>
      <xdr:spPr>
        <a:xfrm>
          <a:off x="9588500" y="1010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84848</xdr:rowOff>
    </xdr:from>
    <xdr:ext cx="534377" cy="259045"/>
    <xdr:sp macro="" textlink="">
      <xdr:nvSpPr>
        <xdr:cNvPr id="381" name="テキスト ボックス 380"/>
        <xdr:cNvSpPr txBox="1"/>
      </xdr:nvSpPr>
      <xdr:spPr>
        <a:xfrm>
          <a:off x="9372111" y="1020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51,405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144866</xdr:rowOff>
    </xdr:from>
    <xdr:to>
      <xdr:col>12</xdr:col>
      <xdr:colOff>561975</xdr:colOff>
      <xdr:row>59</xdr:row>
      <xdr:rowOff>75016</xdr:rowOff>
    </xdr:to>
    <xdr:sp macro="" textlink="">
      <xdr:nvSpPr>
        <xdr:cNvPr id="382" name="円/楕円 381"/>
        <xdr:cNvSpPr/>
      </xdr:nvSpPr>
      <xdr:spPr>
        <a:xfrm>
          <a:off x="8699500" y="1008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66143</xdr:rowOff>
    </xdr:from>
    <xdr:ext cx="534377" cy="259045"/>
    <xdr:sp macro="" textlink="">
      <xdr:nvSpPr>
        <xdr:cNvPr id="383" name="テキスト ボックス 382"/>
        <xdr:cNvSpPr txBox="1"/>
      </xdr:nvSpPr>
      <xdr:spPr>
        <a:xfrm>
          <a:off x="8483111" y="1018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68,587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72956</xdr:rowOff>
    </xdr:from>
    <xdr:to>
      <xdr:col>11</xdr:col>
      <xdr:colOff>358775</xdr:colOff>
      <xdr:row>59</xdr:row>
      <xdr:rowOff>3106</xdr:rowOff>
    </xdr:to>
    <xdr:sp macro="" textlink="">
      <xdr:nvSpPr>
        <xdr:cNvPr id="384" name="円/楕円 383"/>
        <xdr:cNvSpPr/>
      </xdr:nvSpPr>
      <xdr:spPr>
        <a:xfrm>
          <a:off x="7810500" y="100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19633</xdr:rowOff>
    </xdr:from>
    <xdr:ext cx="599010" cy="259045"/>
    <xdr:sp macro="" textlink="">
      <xdr:nvSpPr>
        <xdr:cNvPr id="385" name="テキスト ボックス 384"/>
        <xdr:cNvSpPr txBox="1"/>
      </xdr:nvSpPr>
      <xdr:spPr>
        <a:xfrm>
          <a:off x="7561794" y="9792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134,647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133359</xdr:rowOff>
    </xdr:from>
    <xdr:to>
      <xdr:col>10</xdr:col>
      <xdr:colOff>155575</xdr:colOff>
      <xdr:row>59</xdr:row>
      <xdr:rowOff>63509</xdr:rowOff>
    </xdr:to>
    <xdr:sp macro="" textlink="">
      <xdr:nvSpPr>
        <xdr:cNvPr id="386" name="円/楕円 385"/>
        <xdr:cNvSpPr/>
      </xdr:nvSpPr>
      <xdr:spPr>
        <a:xfrm>
          <a:off x="6921500" y="1007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80036</xdr:rowOff>
    </xdr:from>
    <xdr:ext cx="534377" cy="259045"/>
    <xdr:sp macro="" textlink="">
      <xdr:nvSpPr>
        <xdr:cNvPr id="387" name="テキスト ボックス 386"/>
        <xdr:cNvSpPr txBox="1"/>
      </xdr:nvSpPr>
      <xdr:spPr>
        <a:xfrm>
          <a:off x="6705111" y="985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17,842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401" name="テキスト ボックス 40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403" name="テキスト ボックス 40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5" name="テキスト ボックス 40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7" name="テキスト ボックス 40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9" name="テキスト ボックス 40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97809</xdr:rowOff>
    </xdr:from>
    <xdr:to>
      <xdr:col>15</xdr:col>
      <xdr:colOff>180340</xdr:colOff>
      <xdr:row>79</xdr:row>
      <xdr:rowOff>41611</xdr:rowOff>
    </xdr:to>
    <xdr:cxnSp macro="">
      <xdr:nvCxnSpPr>
        <xdr:cNvPr id="411" name="直線コネクタ 410"/>
        <xdr:cNvCxnSpPr/>
      </xdr:nvCxnSpPr>
      <xdr:spPr>
        <a:xfrm flipV="1">
          <a:off x="10475595" y="12099309"/>
          <a:ext cx="1270" cy="1486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61789</xdr:rowOff>
    </xdr:from>
    <xdr:ext cx="469744" cy="259045"/>
    <xdr:sp macro="" textlink="">
      <xdr:nvSpPr>
        <xdr:cNvPr id="412" name="普通建設事業費 （ うち新規整備　）最小値テキスト"/>
        <xdr:cNvSpPr txBox="1"/>
      </xdr:nvSpPr>
      <xdr:spPr>
        <a:xfrm>
          <a:off x="10528300" y="1360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2,235</a:t>
          </a:r>
          <a:endParaRPr kumimoji="1" lang="ja-JP" altLang="en-US" sz="1000" b="1">
            <a:latin typeface="ＭＳ Ｐゴシック"/>
          </a:endParaRPr>
        </a:p>
      </xdr:txBody>
    </xdr:sp>
    <xdr:clientData/>
  </xdr:oneCellAnchor>
  <xdr:twoCellAnchor>
    <xdr:from>
      <xdr:col>15</xdr:col>
      <xdr:colOff>92075</xdr:colOff>
      <xdr:row>79</xdr:row>
      <xdr:rowOff>41611</xdr:rowOff>
    </xdr:from>
    <xdr:to>
      <xdr:col>15</xdr:col>
      <xdr:colOff>269875</xdr:colOff>
      <xdr:row>79</xdr:row>
      <xdr:rowOff>41611</xdr:rowOff>
    </xdr:to>
    <xdr:cxnSp macro="">
      <xdr:nvCxnSpPr>
        <xdr:cNvPr id="413" name="直線コネクタ 412"/>
        <xdr:cNvCxnSpPr/>
      </xdr:nvCxnSpPr>
      <xdr:spPr>
        <a:xfrm>
          <a:off x="10388600" y="13586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44486</xdr:rowOff>
    </xdr:from>
    <xdr:ext cx="690189" cy="259045"/>
    <xdr:sp macro="" textlink="">
      <xdr:nvSpPr>
        <xdr:cNvPr id="414" name="普通建設事業費 （ うち新規整備　）最大値テキスト"/>
        <xdr:cNvSpPr txBox="1"/>
      </xdr:nvSpPr>
      <xdr:spPr>
        <a:xfrm>
          <a:off x="10528300" y="118745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1,172,985</a:t>
          </a:r>
          <a:endParaRPr kumimoji="1" lang="ja-JP" altLang="en-US" sz="1000" b="1">
            <a:latin typeface="ＭＳ Ｐゴシック"/>
          </a:endParaRPr>
        </a:p>
      </xdr:txBody>
    </xdr:sp>
    <xdr:clientData/>
  </xdr:oneCellAnchor>
  <xdr:twoCellAnchor>
    <xdr:from>
      <xdr:col>15</xdr:col>
      <xdr:colOff>92075</xdr:colOff>
      <xdr:row>70</xdr:row>
      <xdr:rowOff>97809</xdr:rowOff>
    </xdr:from>
    <xdr:to>
      <xdr:col>15</xdr:col>
      <xdr:colOff>269875</xdr:colOff>
      <xdr:row>70</xdr:row>
      <xdr:rowOff>97809</xdr:rowOff>
    </xdr:to>
    <xdr:cxnSp macro="">
      <xdr:nvCxnSpPr>
        <xdr:cNvPr id="415" name="直線コネクタ 414"/>
        <xdr:cNvCxnSpPr/>
      </xdr:nvCxnSpPr>
      <xdr:spPr>
        <a:xfrm>
          <a:off x="10388600" y="12099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28270</xdr:rowOff>
    </xdr:from>
    <xdr:to>
      <xdr:col>15</xdr:col>
      <xdr:colOff>180975</xdr:colOff>
      <xdr:row>79</xdr:row>
      <xdr:rowOff>38267</xdr:rowOff>
    </xdr:to>
    <xdr:cxnSp macro="">
      <xdr:nvCxnSpPr>
        <xdr:cNvPr id="416" name="直線コネクタ 415"/>
        <xdr:cNvCxnSpPr/>
      </xdr:nvCxnSpPr>
      <xdr:spPr>
        <a:xfrm>
          <a:off x="9639300" y="13572820"/>
          <a:ext cx="838200" cy="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150689</xdr:rowOff>
    </xdr:from>
    <xdr:ext cx="534377" cy="259045"/>
    <xdr:sp macro="" textlink="">
      <xdr:nvSpPr>
        <xdr:cNvPr id="417" name="普通建設事業費 （ うち新規整備　）平均値テキスト"/>
        <xdr:cNvSpPr txBox="1"/>
      </xdr:nvSpPr>
      <xdr:spPr>
        <a:xfrm>
          <a:off x="10528300" y="13352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127812</xdr:rowOff>
    </xdr:from>
    <xdr:to>
      <xdr:col>15</xdr:col>
      <xdr:colOff>231775</xdr:colOff>
      <xdr:row>79</xdr:row>
      <xdr:rowOff>57962</xdr:rowOff>
    </xdr:to>
    <xdr:sp macro="" textlink="">
      <xdr:nvSpPr>
        <xdr:cNvPr id="418" name="フローチャート : 判断 417"/>
        <xdr:cNvSpPr/>
      </xdr:nvSpPr>
      <xdr:spPr>
        <a:xfrm>
          <a:off x="10426700" y="1350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2911</xdr:rowOff>
    </xdr:from>
    <xdr:to>
      <xdr:col>14</xdr:col>
      <xdr:colOff>28575</xdr:colOff>
      <xdr:row>79</xdr:row>
      <xdr:rowOff>28270</xdr:rowOff>
    </xdr:to>
    <xdr:cxnSp macro="">
      <xdr:nvCxnSpPr>
        <xdr:cNvPr id="419" name="直線コネクタ 418"/>
        <xdr:cNvCxnSpPr/>
      </xdr:nvCxnSpPr>
      <xdr:spPr>
        <a:xfrm>
          <a:off x="8750300" y="13547461"/>
          <a:ext cx="889000" cy="2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104614</xdr:rowOff>
    </xdr:from>
    <xdr:to>
      <xdr:col>14</xdr:col>
      <xdr:colOff>79375</xdr:colOff>
      <xdr:row>79</xdr:row>
      <xdr:rowOff>34764</xdr:rowOff>
    </xdr:to>
    <xdr:sp macro="" textlink="">
      <xdr:nvSpPr>
        <xdr:cNvPr id="420" name="フローチャート : 判断 419"/>
        <xdr:cNvSpPr/>
      </xdr:nvSpPr>
      <xdr:spPr>
        <a:xfrm>
          <a:off x="9588500" y="1347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51291</xdr:rowOff>
    </xdr:from>
    <xdr:ext cx="534377" cy="259045"/>
    <xdr:sp macro="" textlink="">
      <xdr:nvSpPr>
        <xdr:cNvPr id="421" name="テキスト ボックス 420"/>
        <xdr:cNvSpPr txBox="1"/>
      </xdr:nvSpPr>
      <xdr:spPr>
        <a:xfrm>
          <a:off x="9372111" y="1325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119607</xdr:rowOff>
    </xdr:from>
    <xdr:to>
      <xdr:col>12</xdr:col>
      <xdr:colOff>561975</xdr:colOff>
      <xdr:row>79</xdr:row>
      <xdr:rowOff>49757</xdr:rowOff>
    </xdr:to>
    <xdr:sp macro="" textlink="">
      <xdr:nvSpPr>
        <xdr:cNvPr id="422" name="フローチャート : 判断 421"/>
        <xdr:cNvSpPr/>
      </xdr:nvSpPr>
      <xdr:spPr>
        <a:xfrm>
          <a:off x="8699500" y="1349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66284</xdr:rowOff>
    </xdr:from>
    <xdr:ext cx="534377" cy="259045"/>
    <xdr:sp macro="" textlink="">
      <xdr:nvSpPr>
        <xdr:cNvPr id="423" name="テキスト ボックス 422"/>
        <xdr:cNvSpPr txBox="1"/>
      </xdr:nvSpPr>
      <xdr:spPr>
        <a:xfrm>
          <a:off x="8483111" y="1326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158917</xdr:rowOff>
    </xdr:from>
    <xdr:to>
      <xdr:col>15</xdr:col>
      <xdr:colOff>231775</xdr:colOff>
      <xdr:row>79</xdr:row>
      <xdr:rowOff>89067</xdr:rowOff>
    </xdr:to>
    <xdr:sp macro="" textlink="">
      <xdr:nvSpPr>
        <xdr:cNvPr id="429" name="円/楕円 428"/>
        <xdr:cNvSpPr/>
      </xdr:nvSpPr>
      <xdr:spPr>
        <a:xfrm>
          <a:off x="10426700" y="1353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106239</xdr:rowOff>
    </xdr:from>
    <xdr:ext cx="469744" cy="259045"/>
    <xdr:sp macro="" textlink="">
      <xdr:nvSpPr>
        <xdr:cNvPr id="430" name="普通建設事業費 （ うち新規整備　）該当値テキスト"/>
        <xdr:cNvSpPr txBox="1"/>
      </xdr:nvSpPr>
      <xdr:spPr>
        <a:xfrm>
          <a:off x="10528300" y="1347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148920</xdr:rowOff>
    </xdr:from>
    <xdr:to>
      <xdr:col>14</xdr:col>
      <xdr:colOff>79375</xdr:colOff>
      <xdr:row>79</xdr:row>
      <xdr:rowOff>79070</xdr:rowOff>
    </xdr:to>
    <xdr:sp macro="" textlink="">
      <xdr:nvSpPr>
        <xdr:cNvPr id="431" name="円/楕円 430"/>
        <xdr:cNvSpPr/>
      </xdr:nvSpPr>
      <xdr:spPr>
        <a:xfrm>
          <a:off x="9588500" y="1352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70197</xdr:rowOff>
    </xdr:from>
    <xdr:ext cx="534377" cy="259045"/>
    <xdr:sp macro="" textlink="">
      <xdr:nvSpPr>
        <xdr:cNvPr id="432" name="テキスト ボックス 431"/>
        <xdr:cNvSpPr txBox="1"/>
      </xdr:nvSpPr>
      <xdr:spPr>
        <a:xfrm>
          <a:off x="9372111" y="1361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123561</xdr:rowOff>
    </xdr:from>
    <xdr:to>
      <xdr:col>12</xdr:col>
      <xdr:colOff>561975</xdr:colOff>
      <xdr:row>79</xdr:row>
      <xdr:rowOff>53711</xdr:rowOff>
    </xdr:to>
    <xdr:sp macro="" textlink="">
      <xdr:nvSpPr>
        <xdr:cNvPr id="433" name="円/楕円 432"/>
        <xdr:cNvSpPr/>
      </xdr:nvSpPr>
      <xdr:spPr>
        <a:xfrm>
          <a:off x="8699500" y="1349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44838</xdr:rowOff>
    </xdr:from>
    <xdr:ext cx="534377" cy="259045"/>
    <xdr:sp macro="" textlink="">
      <xdr:nvSpPr>
        <xdr:cNvPr id="434" name="テキスト ボックス 433"/>
        <xdr:cNvSpPr txBox="1"/>
      </xdr:nvSpPr>
      <xdr:spPr>
        <a:xfrm>
          <a:off x="8483111" y="1358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4336</xdr:rowOff>
    </xdr:from>
    <xdr:to>
      <xdr:col>15</xdr:col>
      <xdr:colOff>180340</xdr:colOff>
      <xdr:row>98</xdr:row>
      <xdr:rowOff>145252</xdr:rowOff>
    </xdr:to>
    <xdr:cxnSp macro="">
      <xdr:nvCxnSpPr>
        <xdr:cNvPr id="460" name="直線コネクタ 459"/>
        <xdr:cNvCxnSpPr/>
      </xdr:nvCxnSpPr>
      <xdr:spPr>
        <a:xfrm flipV="1">
          <a:off x="10475595" y="15606286"/>
          <a:ext cx="1270" cy="1341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149079</xdr:rowOff>
    </xdr:from>
    <xdr:ext cx="469744" cy="259045"/>
    <xdr:sp macro="" textlink="">
      <xdr:nvSpPr>
        <xdr:cNvPr id="461" name="普通建設事業費 （ うち更新整備　）最小値テキスト"/>
        <xdr:cNvSpPr txBox="1"/>
      </xdr:nvSpPr>
      <xdr:spPr>
        <a:xfrm>
          <a:off x="10528300" y="1695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7,660</a:t>
          </a:r>
          <a:endParaRPr kumimoji="1" lang="ja-JP" altLang="en-US" sz="1000" b="1">
            <a:latin typeface="ＭＳ Ｐゴシック"/>
          </a:endParaRPr>
        </a:p>
      </xdr:txBody>
    </xdr:sp>
    <xdr:clientData/>
  </xdr:oneCellAnchor>
  <xdr:twoCellAnchor>
    <xdr:from>
      <xdr:col>15</xdr:col>
      <xdr:colOff>92075</xdr:colOff>
      <xdr:row>98</xdr:row>
      <xdr:rowOff>145252</xdr:rowOff>
    </xdr:from>
    <xdr:to>
      <xdr:col>15</xdr:col>
      <xdr:colOff>269875</xdr:colOff>
      <xdr:row>98</xdr:row>
      <xdr:rowOff>145252</xdr:rowOff>
    </xdr:to>
    <xdr:cxnSp macro="">
      <xdr:nvCxnSpPr>
        <xdr:cNvPr id="462" name="直線コネクタ 461"/>
        <xdr:cNvCxnSpPr/>
      </xdr:nvCxnSpPr>
      <xdr:spPr>
        <a:xfrm>
          <a:off x="10388600" y="1694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122463</xdr:rowOff>
    </xdr:from>
    <xdr:ext cx="534377" cy="259045"/>
    <xdr:sp macro="" textlink="">
      <xdr:nvSpPr>
        <xdr:cNvPr id="463" name="普通建設事業費 （ うち更新整備　）最大値テキスト"/>
        <xdr:cNvSpPr txBox="1"/>
      </xdr:nvSpPr>
      <xdr:spPr>
        <a:xfrm>
          <a:off x="10528300" y="1538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89,790</a:t>
          </a:r>
          <a:endParaRPr kumimoji="1" lang="ja-JP" altLang="en-US" sz="1000" b="1">
            <a:latin typeface="ＭＳ Ｐゴシック"/>
          </a:endParaRPr>
        </a:p>
      </xdr:txBody>
    </xdr:sp>
    <xdr:clientData/>
  </xdr:oneCellAnchor>
  <xdr:twoCellAnchor>
    <xdr:from>
      <xdr:col>15</xdr:col>
      <xdr:colOff>92075</xdr:colOff>
      <xdr:row>91</xdr:row>
      <xdr:rowOff>4336</xdr:rowOff>
    </xdr:from>
    <xdr:to>
      <xdr:col>15</xdr:col>
      <xdr:colOff>269875</xdr:colOff>
      <xdr:row>91</xdr:row>
      <xdr:rowOff>4336</xdr:rowOff>
    </xdr:to>
    <xdr:cxnSp macro="">
      <xdr:nvCxnSpPr>
        <xdr:cNvPr id="464" name="直線コネクタ 463"/>
        <xdr:cNvCxnSpPr/>
      </xdr:nvCxnSpPr>
      <xdr:spPr>
        <a:xfrm>
          <a:off x="10388600" y="1560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56327</xdr:rowOff>
    </xdr:from>
    <xdr:to>
      <xdr:col>15</xdr:col>
      <xdr:colOff>180975</xdr:colOff>
      <xdr:row>96</xdr:row>
      <xdr:rowOff>122326</xdr:rowOff>
    </xdr:to>
    <xdr:cxnSp macro="">
      <xdr:nvCxnSpPr>
        <xdr:cNvPr id="465" name="直線コネクタ 464"/>
        <xdr:cNvCxnSpPr/>
      </xdr:nvCxnSpPr>
      <xdr:spPr>
        <a:xfrm flipV="1">
          <a:off x="9639300" y="16515527"/>
          <a:ext cx="838200" cy="6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161903</xdr:rowOff>
    </xdr:from>
    <xdr:ext cx="534377" cy="259045"/>
    <xdr:sp macro="" textlink="">
      <xdr:nvSpPr>
        <xdr:cNvPr id="466" name="普通建設事業費 （ うち更新整備　）平均値テキスト"/>
        <xdr:cNvSpPr txBox="1"/>
      </xdr:nvSpPr>
      <xdr:spPr>
        <a:xfrm>
          <a:off x="10528300" y="16449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33,708</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12026</xdr:rowOff>
    </xdr:from>
    <xdr:to>
      <xdr:col>15</xdr:col>
      <xdr:colOff>231775</xdr:colOff>
      <xdr:row>96</xdr:row>
      <xdr:rowOff>113626</xdr:rowOff>
    </xdr:to>
    <xdr:sp macro="" textlink="">
      <xdr:nvSpPr>
        <xdr:cNvPr id="467" name="フローチャート : 判断 466"/>
        <xdr:cNvSpPr/>
      </xdr:nvSpPr>
      <xdr:spPr>
        <a:xfrm>
          <a:off x="104267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122326</xdr:rowOff>
    </xdr:from>
    <xdr:to>
      <xdr:col>14</xdr:col>
      <xdr:colOff>28575</xdr:colOff>
      <xdr:row>97</xdr:row>
      <xdr:rowOff>44259</xdr:rowOff>
    </xdr:to>
    <xdr:cxnSp macro="">
      <xdr:nvCxnSpPr>
        <xdr:cNvPr id="468" name="直線コネクタ 467"/>
        <xdr:cNvCxnSpPr/>
      </xdr:nvCxnSpPr>
      <xdr:spPr>
        <a:xfrm flipV="1">
          <a:off x="8750300" y="16581526"/>
          <a:ext cx="889000" cy="9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169628</xdr:rowOff>
    </xdr:from>
    <xdr:to>
      <xdr:col>14</xdr:col>
      <xdr:colOff>79375</xdr:colOff>
      <xdr:row>97</xdr:row>
      <xdr:rowOff>99778</xdr:rowOff>
    </xdr:to>
    <xdr:sp macro="" textlink="">
      <xdr:nvSpPr>
        <xdr:cNvPr id="469" name="フローチャート : 判断 468"/>
        <xdr:cNvSpPr/>
      </xdr:nvSpPr>
      <xdr:spPr>
        <a:xfrm>
          <a:off x="95885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90905</xdr:rowOff>
    </xdr:from>
    <xdr:ext cx="534377" cy="259045"/>
    <xdr:sp macro="" textlink="">
      <xdr:nvSpPr>
        <xdr:cNvPr id="470" name="テキスト ボックス 469"/>
        <xdr:cNvSpPr txBox="1"/>
      </xdr:nvSpPr>
      <xdr:spPr>
        <a:xfrm>
          <a:off x="9372111" y="1672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11339</xdr:rowOff>
    </xdr:from>
    <xdr:to>
      <xdr:col>12</xdr:col>
      <xdr:colOff>561975</xdr:colOff>
      <xdr:row>96</xdr:row>
      <xdr:rowOff>112939</xdr:rowOff>
    </xdr:to>
    <xdr:sp macro="" textlink="">
      <xdr:nvSpPr>
        <xdr:cNvPr id="471" name="フローチャート : 判断 470"/>
        <xdr:cNvSpPr/>
      </xdr:nvSpPr>
      <xdr:spPr>
        <a:xfrm>
          <a:off x="8699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129466</xdr:rowOff>
    </xdr:from>
    <xdr:ext cx="534377" cy="259045"/>
    <xdr:sp macro="" textlink="">
      <xdr:nvSpPr>
        <xdr:cNvPr id="472" name="テキスト ボックス 471"/>
        <xdr:cNvSpPr txBox="1"/>
      </xdr:nvSpPr>
      <xdr:spPr>
        <a:xfrm>
          <a:off x="8483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5527</xdr:rowOff>
    </xdr:from>
    <xdr:to>
      <xdr:col>15</xdr:col>
      <xdr:colOff>231775</xdr:colOff>
      <xdr:row>96</xdr:row>
      <xdr:rowOff>107127</xdr:rowOff>
    </xdr:to>
    <xdr:sp macro="" textlink="">
      <xdr:nvSpPr>
        <xdr:cNvPr id="478" name="円/楕円 477"/>
        <xdr:cNvSpPr/>
      </xdr:nvSpPr>
      <xdr:spPr>
        <a:xfrm>
          <a:off x="10426700" y="1646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28404</xdr:rowOff>
    </xdr:from>
    <xdr:ext cx="534377" cy="259045"/>
    <xdr:sp macro="" textlink="">
      <xdr:nvSpPr>
        <xdr:cNvPr id="479" name="普通建設事業費 （ うち更新整備　）該当値テキスト"/>
        <xdr:cNvSpPr txBox="1"/>
      </xdr:nvSpPr>
      <xdr:spPr>
        <a:xfrm>
          <a:off x="10528300" y="1631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34,106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71526</xdr:rowOff>
    </xdr:from>
    <xdr:to>
      <xdr:col>14</xdr:col>
      <xdr:colOff>79375</xdr:colOff>
      <xdr:row>97</xdr:row>
      <xdr:rowOff>1676</xdr:rowOff>
    </xdr:to>
    <xdr:sp macro="" textlink="">
      <xdr:nvSpPr>
        <xdr:cNvPr id="480" name="円/楕円 479"/>
        <xdr:cNvSpPr/>
      </xdr:nvSpPr>
      <xdr:spPr>
        <a:xfrm>
          <a:off x="9588500" y="1653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18203</xdr:rowOff>
    </xdr:from>
    <xdr:ext cx="534377" cy="259045"/>
    <xdr:sp macro="" textlink="">
      <xdr:nvSpPr>
        <xdr:cNvPr id="481" name="テキスト ボックス 480"/>
        <xdr:cNvSpPr txBox="1"/>
      </xdr:nvSpPr>
      <xdr:spPr>
        <a:xfrm>
          <a:off x="9372111" y="1630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30,064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164909</xdr:rowOff>
    </xdr:from>
    <xdr:to>
      <xdr:col>12</xdr:col>
      <xdr:colOff>561975</xdr:colOff>
      <xdr:row>97</xdr:row>
      <xdr:rowOff>95059</xdr:rowOff>
    </xdr:to>
    <xdr:sp macro="" textlink="">
      <xdr:nvSpPr>
        <xdr:cNvPr id="482" name="円/楕円 481"/>
        <xdr:cNvSpPr/>
      </xdr:nvSpPr>
      <xdr:spPr>
        <a:xfrm>
          <a:off x="8699500" y="1662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86186</xdr:rowOff>
    </xdr:from>
    <xdr:ext cx="534377" cy="259045"/>
    <xdr:sp macro="" textlink="">
      <xdr:nvSpPr>
        <xdr:cNvPr id="483" name="テキスト ボックス 482"/>
        <xdr:cNvSpPr txBox="1"/>
      </xdr:nvSpPr>
      <xdr:spPr>
        <a:xfrm>
          <a:off x="8483111" y="1671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24,345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20988</xdr:rowOff>
    </xdr:from>
    <xdr:to>
      <xdr:col>23</xdr:col>
      <xdr:colOff>516889</xdr:colOff>
      <xdr:row>38</xdr:row>
      <xdr:rowOff>139700</xdr:rowOff>
    </xdr:to>
    <xdr:cxnSp macro="">
      <xdr:nvCxnSpPr>
        <xdr:cNvPr id="505" name="直線コネクタ 504"/>
        <xdr:cNvCxnSpPr/>
      </xdr:nvCxnSpPr>
      <xdr:spPr>
        <a:xfrm flipV="1">
          <a:off x="16317595" y="5335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17990</xdr:rowOff>
    </xdr:from>
    <xdr:ext cx="249299" cy="259045"/>
    <xdr:sp macro="" textlink="">
      <xdr:nvSpPr>
        <xdr:cNvPr id="506" name="災害復旧事業費最小値テキスト"/>
        <xdr:cNvSpPr txBox="1"/>
      </xdr:nvSpPr>
      <xdr:spPr>
        <a:xfrm>
          <a:off x="16370300" y="67045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139115</xdr:rowOff>
    </xdr:from>
    <xdr:ext cx="599010" cy="259045"/>
    <xdr:sp macro="" textlink="">
      <xdr:nvSpPr>
        <xdr:cNvPr id="508" name="災害復旧事業費最大値テキスト"/>
        <xdr:cNvSpPr txBox="1"/>
      </xdr:nvSpPr>
      <xdr:spPr>
        <a:xfrm>
          <a:off x="16370300" y="511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31</xdr:row>
      <xdr:rowOff>20988</xdr:rowOff>
    </xdr:from>
    <xdr:to>
      <xdr:col>23</xdr:col>
      <xdr:colOff>606425</xdr:colOff>
      <xdr:row>31</xdr:row>
      <xdr:rowOff>20988</xdr:rowOff>
    </xdr:to>
    <xdr:cxnSp macro="">
      <xdr:nvCxnSpPr>
        <xdr:cNvPr id="509" name="直線コネクタ 508"/>
        <xdr:cNvCxnSpPr/>
      </xdr:nvCxnSpPr>
      <xdr:spPr>
        <a:xfrm>
          <a:off x="16230600" y="5335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510" name="直線コネクタ 50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106890</xdr:rowOff>
    </xdr:from>
    <xdr:ext cx="469744" cy="259045"/>
    <xdr:sp macro="" textlink="">
      <xdr:nvSpPr>
        <xdr:cNvPr id="511" name="災害復旧事業費平均値テキスト"/>
        <xdr:cNvSpPr txBox="1"/>
      </xdr:nvSpPr>
      <xdr:spPr>
        <a:xfrm>
          <a:off x="16370300" y="6450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84013</xdr:rowOff>
    </xdr:from>
    <xdr:to>
      <xdr:col>23</xdr:col>
      <xdr:colOff>568325</xdr:colOff>
      <xdr:row>39</xdr:row>
      <xdr:rowOff>14163</xdr:rowOff>
    </xdr:to>
    <xdr:sp macro="" textlink="">
      <xdr:nvSpPr>
        <xdr:cNvPr id="512" name="フローチャート : 判断 511"/>
        <xdr:cNvSpPr/>
      </xdr:nvSpPr>
      <xdr:spPr>
        <a:xfrm>
          <a:off x="162687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513" name="直線コネクタ 51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83245</xdr:rowOff>
    </xdr:from>
    <xdr:to>
      <xdr:col>22</xdr:col>
      <xdr:colOff>415925</xdr:colOff>
      <xdr:row>39</xdr:row>
      <xdr:rowOff>13395</xdr:rowOff>
    </xdr:to>
    <xdr:sp macro="" textlink="">
      <xdr:nvSpPr>
        <xdr:cNvPr id="514" name="フローチャート : 判断 513"/>
        <xdr:cNvSpPr/>
      </xdr:nvSpPr>
      <xdr:spPr>
        <a:xfrm>
          <a:off x="15430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29922</xdr:rowOff>
    </xdr:from>
    <xdr:ext cx="469744" cy="259045"/>
    <xdr:sp macro="" textlink="">
      <xdr:nvSpPr>
        <xdr:cNvPr id="515" name="テキスト ボックス 514"/>
        <xdr:cNvSpPr txBox="1"/>
      </xdr:nvSpPr>
      <xdr:spPr>
        <a:xfrm>
          <a:off x="15246427"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139688</xdr:rowOff>
    </xdr:from>
    <xdr:to>
      <xdr:col>21</xdr:col>
      <xdr:colOff>161925</xdr:colOff>
      <xdr:row>38</xdr:row>
      <xdr:rowOff>139700</xdr:rowOff>
    </xdr:to>
    <xdr:cxnSp macro="">
      <xdr:nvCxnSpPr>
        <xdr:cNvPr id="516" name="直線コネクタ 515"/>
        <xdr:cNvCxnSpPr/>
      </xdr:nvCxnSpPr>
      <xdr:spPr>
        <a:xfrm>
          <a:off x="13703300" y="6654788"/>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78698</xdr:rowOff>
    </xdr:from>
    <xdr:to>
      <xdr:col>21</xdr:col>
      <xdr:colOff>212725</xdr:colOff>
      <xdr:row>39</xdr:row>
      <xdr:rowOff>8848</xdr:rowOff>
    </xdr:to>
    <xdr:sp macro="" textlink="">
      <xdr:nvSpPr>
        <xdr:cNvPr id="517" name="フローチャート : 判断 516"/>
        <xdr:cNvSpPr/>
      </xdr:nvSpPr>
      <xdr:spPr>
        <a:xfrm>
          <a:off x="14541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25375</xdr:rowOff>
    </xdr:from>
    <xdr:ext cx="469744" cy="259045"/>
    <xdr:sp macro="" textlink="">
      <xdr:nvSpPr>
        <xdr:cNvPr id="518" name="テキスト ボックス 517"/>
        <xdr:cNvSpPr txBox="1"/>
      </xdr:nvSpPr>
      <xdr:spPr>
        <a:xfrm>
          <a:off x="14357427"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139071</xdr:rowOff>
    </xdr:from>
    <xdr:to>
      <xdr:col>19</xdr:col>
      <xdr:colOff>644525</xdr:colOff>
      <xdr:row>38</xdr:row>
      <xdr:rowOff>139688</xdr:rowOff>
    </xdr:to>
    <xdr:cxnSp macro="">
      <xdr:nvCxnSpPr>
        <xdr:cNvPr id="519" name="直線コネクタ 518"/>
        <xdr:cNvCxnSpPr/>
      </xdr:nvCxnSpPr>
      <xdr:spPr>
        <a:xfrm>
          <a:off x="12814300" y="6654171"/>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73001</xdr:rowOff>
    </xdr:from>
    <xdr:to>
      <xdr:col>20</xdr:col>
      <xdr:colOff>9525</xdr:colOff>
      <xdr:row>39</xdr:row>
      <xdr:rowOff>3151</xdr:rowOff>
    </xdr:to>
    <xdr:sp macro="" textlink="">
      <xdr:nvSpPr>
        <xdr:cNvPr id="520" name="フローチャート : 判断 519"/>
        <xdr:cNvSpPr/>
      </xdr:nvSpPr>
      <xdr:spPr>
        <a:xfrm>
          <a:off x="13652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19678</xdr:rowOff>
    </xdr:from>
    <xdr:ext cx="469744" cy="259045"/>
    <xdr:sp macro="" textlink="">
      <xdr:nvSpPr>
        <xdr:cNvPr id="521" name="テキスト ボックス 520"/>
        <xdr:cNvSpPr txBox="1"/>
      </xdr:nvSpPr>
      <xdr:spPr>
        <a:xfrm>
          <a:off x="13468427" y="63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70352</xdr:rowOff>
    </xdr:from>
    <xdr:to>
      <xdr:col>18</xdr:col>
      <xdr:colOff>492125</xdr:colOff>
      <xdr:row>39</xdr:row>
      <xdr:rowOff>502</xdr:rowOff>
    </xdr:to>
    <xdr:sp macro="" textlink="">
      <xdr:nvSpPr>
        <xdr:cNvPr id="522" name="フローチャート : 判断 521"/>
        <xdr:cNvSpPr/>
      </xdr:nvSpPr>
      <xdr:spPr>
        <a:xfrm>
          <a:off x="12763500" y="65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17029</xdr:rowOff>
    </xdr:from>
    <xdr:ext cx="469744" cy="259045"/>
    <xdr:sp macro="" textlink="">
      <xdr:nvSpPr>
        <xdr:cNvPr id="523" name="テキスト ボックス 522"/>
        <xdr:cNvSpPr txBox="1"/>
      </xdr:nvSpPr>
      <xdr:spPr>
        <a:xfrm>
          <a:off x="12579427" y="63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29" name="円/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62440</xdr:rowOff>
    </xdr:from>
    <xdr:ext cx="249299" cy="259045"/>
    <xdr:sp macro="" textlink="">
      <xdr:nvSpPr>
        <xdr:cNvPr id="530" name="災害復旧事業費該当値テキスト"/>
        <xdr:cNvSpPr txBox="1"/>
      </xdr:nvSpPr>
      <xdr:spPr>
        <a:xfrm>
          <a:off x="16370300" y="65775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31" name="円/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32" name="テキスト ボックス 531"/>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33" name="円/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34" name="テキスト ボックス 533"/>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88888</xdr:rowOff>
    </xdr:from>
    <xdr:to>
      <xdr:col>20</xdr:col>
      <xdr:colOff>9525</xdr:colOff>
      <xdr:row>39</xdr:row>
      <xdr:rowOff>19038</xdr:rowOff>
    </xdr:to>
    <xdr:sp macro="" textlink="">
      <xdr:nvSpPr>
        <xdr:cNvPr id="535" name="円/楕円 534"/>
        <xdr:cNvSpPr/>
      </xdr:nvSpPr>
      <xdr:spPr>
        <a:xfrm>
          <a:off x="13652500" y="66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10165</xdr:rowOff>
    </xdr:from>
    <xdr:ext cx="249299" cy="259045"/>
    <xdr:sp macro="" textlink="">
      <xdr:nvSpPr>
        <xdr:cNvPr id="536" name="テキスト ボックス 535"/>
        <xdr:cNvSpPr txBox="1"/>
      </xdr:nvSpPr>
      <xdr:spPr>
        <a:xfrm>
          <a:off x="13578649" y="66967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88271</xdr:rowOff>
    </xdr:from>
    <xdr:to>
      <xdr:col>18</xdr:col>
      <xdr:colOff>492125</xdr:colOff>
      <xdr:row>39</xdr:row>
      <xdr:rowOff>18421</xdr:rowOff>
    </xdr:to>
    <xdr:sp macro="" textlink="">
      <xdr:nvSpPr>
        <xdr:cNvPr id="537" name="円/楕円 536"/>
        <xdr:cNvSpPr/>
      </xdr:nvSpPr>
      <xdr:spPr>
        <a:xfrm>
          <a:off x="12763500" y="660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9548</xdr:rowOff>
    </xdr:from>
    <xdr:ext cx="378565" cy="259045"/>
    <xdr:sp macro="" textlink="">
      <xdr:nvSpPr>
        <xdr:cNvPr id="538" name="テキスト ボックス 537"/>
        <xdr:cNvSpPr txBox="1"/>
      </xdr:nvSpPr>
      <xdr:spPr>
        <a:xfrm>
          <a:off x="12625017" y="6696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フローチャート :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3" name="フローチャート :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4" name="テキスト ボックス 56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6" name="フローチャート :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7" name="テキスト ボックス 56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9" name="フローチャート :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70" name="テキスト ボックス 56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フローチャート :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2" name="テキスト ボックス 57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8" name="円/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80" name="円/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81" name="テキスト ボックス 58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2" name="円/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3" name="テキスト ボックス 58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4" name="円/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5" name="テキスト ボックス 58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6" name="円/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7" name="テキスト ボックス 58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1" name="テキスト ボックス 60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3" name="テキスト ボックス 60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5" name="テキスト ボックス 60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152806</xdr:rowOff>
    </xdr:from>
    <xdr:to>
      <xdr:col>23</xdr:col>
      <xdr:colOff>516889</xdr:colOff>
      <xdr:row>78</xdr:row>
      <xdr:rowOff>54648</xdr:rowOff>
    </xdr:to>
    <xdr:cxnSp macro="">
      <xdr:nvCxnSpPr>
        <xdr:cNvPr id="611" name="直線コネクタ 610"/>
        <xdr:cNvCxnSpPr/>
      </xdr:nvCxnSpPr>
      <xdr:spPr>
        <a:xfrm flipV="1">
          <a:off x="16317595" y="12154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58475</xdr:rowOff>
    </xdr:from>
    <xdr:ext cx="534377" cy="259045"/>
    <xdr:sp macro="" textlink="">
      <xdr:nvSpPr>
        <xdr:cNvPr id="612" name="公債費最小値テキスト"/>
        <xdr:cNvSpPr txBox="1"/>
      </xdr:nvSpPr>
      <xdr:spPr>
        <a:xfrm>
          <a:off x="16370300" y="1343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78</xdr:row>
      <xdr:rowOff>54648</xdr:rowOff>
    </xdr:from>
    <xdr:to>
      <xdr:col>23</xdr:col>
      <xdr:colOff>606425</xdr:colOff>
      <xdr:row>78</xdr:row>
      <xdr:rowOff>54648</xdr:rowOff>
    </xdr:to>
    <xdr:cxnSp macro="">
      <xdr:nvCxnSpPr>
        <xdr:cNvPr id="613" name="直線コネクタ 612"/>
        <xdr:cNvCxnSpPr/>
      </xdr:nvCxnSpPr>
      <xdr:spPr>
        <a:xfrm>
          <a:off x="16230600" y="1342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99483</xdr:rowOff>
    </xdr:from>
    <xdr:ext cx="599010" cy="259045"/>
    <xdr:sp macro="" textlink="">
      <xdr:nvSpPr>
        <xdr:cNvPr id="614" name="公債費最大値テキスト"/>
        <xdr:cNvSpPr txBox="1"/>
      </xdr:nvSpPr>
      <xdr:spPr>
        <a:xfrm>
          <a:off x="16370300" y="1192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70</xdr:row>
      <xdr:rowOff>152806</xdr:rowOff>
    </xdr:from>
    <xdr:to>
      <xdr:col>23</xdr:col>
      <xdr:colOff>606425</xdr:colOff>
      <xdr:row>70</xdr:row>
      <xdr:rowOff>152806</xdr:rowOff>
    </xdr:to>
    <xdr:cxnSp macro="">
      <xdr:nvCxnSpPr>
        <xdr:cNvPr id="615" name="直線コネクタ 614"/>
        <xdr:cNvCxnSpPr/>
      </xdr:nvCxnSpPr>
      <xdr:spPr>
        <a:xfrm>
          <a:off x="16230600" y="121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103860</xdr:rowOff>
    </xdr:from>
    <xdr:to>
      <xdr:col>23</xdr:col>
      <xdr:colOff>517525</xdr:colOff>
      <xdr:row>74</xdr:row>
      <xdr:rowOff>150126</xdr:rowOff>
    </xdr:to>
    <xdr:cxnSp macro="">
      <xdr:nvCxnSpPr>
        <xdr:cNvPr id="616" name="直線コネクタ 615"/>
        <xdr:cNvCxnSpPr/>
      </xdr:nvCxnSpPr>
      <xdr:spPr>
        <a:xfrm>
          <a:off x="15481300" y="12791160"/>
          <a:ext cx="838200" cy="4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41432</xdr:rowOff>
    </xdr:from>
    <xdr:ext cx="534377" cy="259045"/>
    <xdr:sp macro="" textlink="">
      <xdr:nvSpPr>
        <xdr:cNvPr id="617" name="公債費平均値テキスト"/>
        <xdr:cNvSpPr txBox="1"/>
      </xdr:nvSpPr>
      <xdr:spPr>
        <a:xfrm>
          <a:off x="16370300" y="1255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18555</xdr:rowOff>
    </xdr:from>
    <xdr:to>
      <xdr:col>23</xdr:col>
      <xdr:colOff>568325</xdr:colOff>
      <xdr:row>74</xdr:row>
      <xdr:rowOff>120155</xdr:rowOff>
    </xdr:to>
    <xdr:sp macro="" textlink="">
      <xdr:nvSpPr>
        <xdr:cNvPr id="618" name="フローチャート : 判断 617"/>
        <xdr:cNvSpPr/>
      </xdr:nvSpPr>
      <xdr:spPr>
        <a:xfrm>
          <a:off x="16268700" y="127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95733</xdr:rowOff>
    </xdr:from>
    <xdr:to>
      <xdr:col>22</xdr:col>
      <xdr:colOff>365125</xdr:colOff>
      <xdr:row>74</xdr:row>
      <xdr:rowOff>103860</xdr:rowOff>
    </xdr:to>
    <xdr:cxnSp macro="">
      <xdr:nvCxnSpPr>
        <xdr:cNvPr id="619" name="直線コネクタ 618"/>
        <xdr:cNvCxnSpPr/>
      </xdr:nvCxnSpPr>
      <xdr:spPr>
        <a:xfrm>
          <a:off x="14592300" y="12783033"/>
          <a:ext cx="889000" cy="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11354</xdr:rowOff>
    </xdr:from>
    <xdr:to>
      <xdr:col>22</xdr:col>
      <xdr:colOff>415925</xdr:colOff>
      <xdr:row>74</xdr:row>
      <xdr:rowOff>112954</xdr:rowOff>
    </xdr:to>
    <xdr:sp macro="" textlink="">
      <xdr:nvSpPr>
        <xdr:cNvPr id="620" name="フローチャート : 判断 619"/>
        <xdr:cNvSpPr/>
      </xdr:nvSpPr>
      <xdr:spPr>
        <a:xfrm>
          <a:off x="15430500" y="1269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129481</xdr:rowOff>
    </xdr:from>
    <xdr:ext cx="534377" cy="259045"/>
    <xdr:sp macro="" textlink="">
      <xdr:nvSpPr>
        <xdr:cNvPr id="621" name="テキスト ボックス 620"/>
        <xdr:cNvSpPr txBox="1"/>
      </xdr:nvSpPr>
      <xdr:spPr>
        <a:xfrm>
          <a:off x="15214111" y="1247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92443</xdr:rowOff>
    </xdr:from>
    <xdr:to>
      <xdr:col>21</xdr:col>
      <xdr:colOff>161925</xdr:colOff>
      <xdr:row>74</xdr:row>
      <xdr:rowOff>95733</xdr:rowOff>
    </xdr:to>
    <xdr:cxnSp macro="">
      <xdr:nvCxnSpPr>
        <xdr:cNvPr id="622" name="直線コネクタ 621"/>
        <xdr:cNvCxnSpPr/>
      </xdr:nvCxnSpPr>
      <xdr:spPr>
        <a:xfrm>
          <a:off x="13703300" y="12779743"/>
          <a:ext cx="889000" cy="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30023</xdr:rowOff>
    </xdr:from>
    <xdr:to>
      <xdr:col>21</xdr:col>
      <xdr:colOff>212725</xdr:colOff>
      <xdr:row>74</xdr:row>
      <xdr:rowOff>131623</xdr:rowOff>
    </xdr:to>
    <xdr:sp macro="" textlink="">
      <xdr:nvSpPr>
        <xdr:cNvPr id="623" name="フローチャート : 判断 622"/>
        <xdr:cNvSpPr/>
      </xdr:nvSpPr>
      <xdr:spPr>
        <a:xfrm>
          <a:off x="14541500" y="1271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148150</xdr:rowOff>
    </xdr:from>
    <xdr:ext cx="534377" cy="259045"/>
    <xdr:sp macro="" textlink="">
      <xdr:nvSpPr>
        <xdr:cNvPr id="624" name="テキスト ボックス 623"/>
        <xdr:cNvSpPr txBox="1"/>
      </xdr:nvSpPr>
      <xdr:spPr>
        <a:xfrm>
          <a:off x="14325111" y="124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87744</xdr:rowOff>
    </xdr:from>
    <xdr:to>
      <xdr:col>19</xdr:col>
      <xdr:colOff>644525</xdr:colOff>
      <xdr:row>74</xdr:row>
      <xdr:rowOff>92443</xdr:rowOff>
    </xdr:to>
    <xdr:cxnSp macro="">
      <xdr:nvCxnSpPr>
        <xdr:cNvPr id="625" name="直線コネクタ 624"/>
        <xdr:cNvCxnSpPr/>
      </xdr:nvCxnSpPr>
      <xdr:spPr>
        <a:xfrm>
          <a:off x="12814300" y="12775044"/>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37249</xdr:rowOff>
    </xdr:from>
    <xdr:to>
      <xdr:col>20</xdr:col>
      <xdr:colOff>9525</xdr:colOff>
      <xdr:row>74</xdr:row>
      <xdr:rowOff>138849</xdr:rowOff>
    </xdr:to>
    <xdr:sp macro="" textlink="">
      <xdr:nvSpPr>
        <xdr:cNvPr id="626" name="フローチャート : 判断 625"/>
        <xdr:cNvSpPr/>
      </xdr:nvSpPr>
      <xdr:spPr>
        <a:xfrm>
          <a:off x="13652500" y="1272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155376</xdr:rowOff>
    </xdr:from>
    <xdr:ext cx="534377" cy="259045"/>
    <xdr:sp macro="" textlink="">
      <xdr:nvSpPr>
        <xdr:cNvPr id="627" name="テキスト ボックス 626"/>
        <xdr:cNvSpPr txBox="1"/>
      </xdr:nvSpPr>
      <xdr:spPr>
        <a:xfrm>
          <a:off x="13436111" y="124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32779</xdr:rowOff>
    </xdr:from>
    <xdr:to>
      <xdr:col>18</xdr:col>
      <xdr:colOff>492125</xdr:colOff>
      <xdr:row>74</xdr:row>
      <xdr:rowOff>134379</xdr:rowOff>
    </xdr:to>
    <xdr:sp macro="" textlink="">
      <xdr:nvSpPr>
        <xdr:cNvPr id="628" name="フローチャート : 判断 627"/>
        <xdr:cNvSpPr/>
      </xdr:nvSpPr>
      <xdr:spPr>
        <a:xfrm>
          <a:off x="12763500" y="127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150906</xdr:rowOff>
    </xdr:from>
    <xdr:ext cx="534377" cy="259045"/>
    <xdr:sp macro="" textlink="">
      <xdr:nvSpPr>
        <xdr:cNvPr id="629" name="テキスト ボックス 628"/>
        <xdr:cNvSpPr txBox="1"/>
      </xdr:nvSpPr>
      <xdr:spPr>
        <a:xfrm>
          <a:off x="12547111" y="1249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99326</xdr:rowOff>
    </xdr:from>
    <xdr:to>
      <xdr:col>23</xdr:col>
      <xdr:colOff>568325</xdr:colOff>
      <xdr:row>75</xdr:row>
      <xdr:rowOff>29476</xdr:rowOff>
    </xdr:to>
    <xdr:sp macro="" textlink="">
      <xdr:nvSpPr>
        <xdr:cNvPr id="635" name="円/楕円 634"/>
        <xdr:cNvSpPr/>
      </xdr:nvSpPr>
      <xdr:spPr>
        <a:xfrm>
          <a:off x="16268700" y="127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77753</xdr:rowOff>
    </xdr:from>
    <xdr:ext cx="534377" cy="259045"/>
    <xdr:sp macro="" textlink="">
      <xdr:nvSpPr>
        <xdr:cNvPr id="636" name="公債費該当値テキスト"/>
        <xdr:cNvSpPr txBox="1"/>
      </xdr:nvSpPr>
      <xdr:spPr>
        <a:xfrm>
          <a:off x="16370300" y="127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59,179</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53060</xdr:rowOff>
    </xdr:from>
    <xdr:to>
      <xdr:col>22</xdr:col>
      <xdr:colOff>415925</xdr:colOff>
      <xdr:row>74</xdr:row>
      <xdr:rowOff>154660</xdr:rowOff>
    </xdr:to>
    <xdr:sp macro="" textlink="">
      <xdr:nvSpPr>
        <xdr:cNvPr id="637" name="円/楕円 636"/>
        <xdr:cNvSpPr/>
      </xdr:nvSpPr>
      <xdr:spPr>
        <a:xfrm>
          <a:off x="15430500" y="1274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145787</xdr:rowOff>
    </xdr:from>
    <xdr:ext cx="534377" cy="259045"/>
    <xdr:sp macro="" textlink="">
      <xdr:nvSpPr>
        <xdr:cNvPr id="638" name="テキスト ボックス 637"/>
        <xdr:cNvSpPr txBox="1"/>
      </xdr:nvSpPr>
      <xdr:spPr>
        <a:xfrm>
          <a:off x="15214111" y="1283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62,822</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44933</xdr:rowOff>
    </xdr:from>
    <xdr:to>
      <xdr:col>21</xdr:col>
      <xdr:colOff>212725</xdr:colOff>
      <xdr:row>74</xdr:row>
      <xdr:rowOff>146533</xdr:rowOff>
    </xdr:to>
    <xdr:sp macro="" textlink="">
      <xdr:nvSpPr>
        <xdr:cNvPr id="639" name="円/楕円 638"/>
        <xdr:cNvSpPr/>
      </xdr:nvSpPr>
      <xdr:spPr>
        <a:xfrm>
          <a:off x="14541500" y="1273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137660</xdr:rowOff>
    </xdr:from>
    <xdr:ext cx="534377" cy="259045"/>
    <xdr:sp macro="" textlink="">
      <xdr:nvSpPr>
        <xdr:cNvPr id="640" name="テキスト ボックス 639"/>
        <xdr:cNvSpPr txBox="1"/>
      </xdr:nvSpPr>
      <xdr:spPr>
        <a:xfrm>
          <a:off x="14325111" y="1282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63,462</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41643</xdr:rowOff>
    </xdr:from>
    <xdr:to>
      <xdr:col>20</xdr:col>
      <xdr:colOff>9525</xdr:colOff>
      <xdr:row>74</xdr:row>
      <xdr:rowOff>143243</xdr:rowOff>
    </xdr:to>
    <xdr:sp macro="" textlink="">
      <xdr:nvSpPr>
        <xdr:cNvPr id="641" name="円/楕円 640"/>
        <xdr:cNvSpPr/>
      </xdr:nvSpPr>
      <xdr:spPr>
        <a:xfrm>
          <a:off x="13652500" y="1272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134370</xdr:rowOff>
    </xdr:from>
    <xdr:ext cx="534377" cy="259045"/>
    <xdr:sp macro="" textlink="">
      <xdr:nvSpPr>
        <xdr:cNvPr id="642" name="テキスト ボックス 641"/>
        <xdr:cNvSpPr txBox="1"/>
      </xdr:nvSpPr>
      <xdr:spPr>
        <a:xfrm>
          <a:off x="13436111" y="1282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63,721</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36944</xdr:rowOff>
    </xdr:from>
    <xdr:to>
      <xdr:col>18</xdr:col>
      <xdr:colOff>492125</xdr:colOff>
      <xdr:row>74</xdr:row>
      <xdr:rowOff>138544</xdr:rowOff>
    </xdr:to>
    <xdr:sp macro="" textlink="">
      <xdr:nvSpPr>
        <xdr:cNvPr id="643" name="円/楕円 642"/>
        <xdr:cNvSpPr/>
      </xdr:nvSpPr>
      <xdr:spPr>
        <a:xfrm>
          <a:off x="12763500" y="1272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129671</xdr:rowOff>
    </xdr:from>
    <xdr:ext cx="534377" cy="259045"/>
    <xdr:sp macro="" textlink="">
      <xdr:nvSpPr>
        <xdr:cNvPr id="644" name="テキスト ボックス 643"/>
        <xdr:cNvSpPr txBox="1"/>
      </xdr:nvSpPr>
      <xdr:spPr>
        <a:xfrm>
          <a:off x="12547111" y="1281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64" name="テキスト ボックス 66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22152</xdr:rowOff>
    </xdr:from>
    <xdr:to>
      <xdr:col>23</xdr:col>
      <xdr:colOff>516889</xdr:colOff>
      <xdr:row>99</xdr:row>
      <xdr:rowOff>43261</xdr:rowOff>
    </xdr:to>
    <xdr:cxnSp macro="">
      <xdr:nvCxnSpPr>
        <xdr:cNvPr id="668" name="直線コネクタ 667"/>
        <xdr:cNvCxnSpPr/>
      </xdr:nvCxnSpPr>
      <xdr:spPr>
        <a:xfrm flipV="1">
          <a:off x="16317595" y="15452652"/>
          <a:ext cx="1269" cy="15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64371</xdr:rowOff>
    </xdr:from>
    <xdr:ext cx="378565" cy="259045"/>
    <xdr:sp macro="" textlink="">
      <xdr:nvSpPr>
        <xdr:cNvPr id="669" name="積立金最小値テキスト"/>
        <xdr:cNvSpPr txBox="1"/>
      </xdr:nvSpPr>
      <xdr:spPr>
        <a:xfrm>
          <a:off x="16370300" y="17037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23</xdr:col>
      <xdr:colOff>428625</xdr:colOff>
      <xdr:row>99</xdr:row>
      <xdr:rowOff>43261</xdr:rowOff>
    </xdr:from>
    <xdr:to>
      <xdr:col>23</xdr:col>
      <xdr:colOff>606425</xdr:colOff>
      <xdr:row>99</xdr:row>
      <xdr:rowOff>43261</xdr:rowOff>
    </xdr:to>
    <xdr:cxnSp macro="">
      <xdr:nvCxnSpPr>
        <xdr:cNvPr id="670" name="直線コネクタ 669"/>
        <xdr:cNvCxnSpPr/>
      </xdr:nvCxnSpPr>
      <xdr:spPr>
        <a:xfrm>
          <a:off x="16230600" y="17016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140279</xdr:rowOff>
    </xdr:from>
    <xdr:ext cx="690189" cy="259045"/>
    <xdr:sp macro="" textlink="">
      <xdr:nvSpPr>
        <xdr:cNvPr id="671" name="積立金最大値テキスト"/>
        <xdr:cNvSpPr txBox="1"/>
      </xdr:nvSpPr>
      <xdr:spPr>
        <a:xfrm>
          <a:off x="16370300" y="152278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1,232,557</a:t>
          </a:r>
          <a:endParaRPr kumimoji="1" lang="ja-JP" altLang="en-US" sz="1000" b="1">
            <a:latin typeface="ＭＳ Ｐゴシック"/>
          </a:endParaRPr>
        </a:p>
      </xdr:txBody>
    </xdr:sp>
    <xdr:clientData/>
  </xdr:oneCellAnchor>
  <xdr:twoCellAnchor>
    <xdr:from>
      <xdr:col>23</xdr:col>
      <xdr:colOff>428625</xdr:colOff>
      <xdr:row>90</xdr:row>
      <xdr:rowOff>22152</xdr:rowOff>
    </xdr:from>
    <xdr:to>
      <xdr:col>23</xdr:col>
      <xdr:colOff>606425</xdr:colOff>
      <xdr:row>90</xdr:row>
      <xdr:rowOff>22152</xdr:rowOff>
    </xdr:to>
    <xdr:cxnSp macro="">
      <xdr:nvCxnSpPr>
        <xdr:cNvPr id="672" name="直線コネクタ 671"/>
        <xdr:cNvCxnSpPr/>
      </xdr:nvCxnSpPr>
      <xdr:spPr>
        <a:xfrm>
          <a:off x="16230600" y="154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28625</xdr:rowOff>
    </xdr:from>
    <xdr:to>
      <xdr:col>23</xdr:col>
      <xdr:colOff>517525</xdr:colOff>
      <xdr:row>99</xdr:row>
      <xdr:rowOff>30984</xdr:rowOff>
    </xdr:to>
    <xdr:cxnSp macro="">
      <xdr:nvCxnSpPr>
        <xdr:cNvPr id="673" name="直線コネクタ 672"/>
        <xdr:cNvCxnSpPr/>
      </xdr:nvCxnSpPr>
      <xdr:spPr>
        <a:xfrm>
          <a:off x="15481300" y="17002175"/>
          <a:ext cx="838200" cy="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153272</xdr:rowOff>
    </xdr:from>
    <xdr:ext cx="534377" cy="259045"/>
    <xdr:sp macro="" textlink="">
      <xdr:nvSpPr>
        <xdr:cNvPr id="674" name="積立金平均値テキスト"/>
        <xdr:cNvSpPr txBox="1"/>
      </xdr:nvSpPr>
      <xdr:spPr>
        <a:xfrm>
          <a:off x="16370300" y="1678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27,327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130395</xdr:rowOff>
    </xdr:from>
    <xdr:to>
      <xdr:col>23</xdr:col>
      <xdr:colOff>568325</xdr:colOff>
      <xdr:row>99</xdr:row>
      <xdr:rowOff>60545</xdr:rowOff>
    </xdr:to>
    <xdr:sp macro="" textlink="">
      <xdr:nvSpPr>
        <xdr:cNvPr id="675" name="フローチャート : 判断 674"/>
        <xdr:cNvSpPr/>
      </xdr:nvSpPr>
      <xdr:spPr>
        <a:xfrm>
          <a:off x="162687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20242</xdr:rowOff>
    </xdr:from>
    <xdr:to>
      <xdr:col>22</xdr:col>
      <xdr:colOff>365125</xdr:colOff>
      <xdr:row>99</xdr:row>
      <xdr:rowOff>28625</xdr:rowOff>
    </xdr:to>
    <xdr:cxnSp macro="">
      <xdr:nvCxnSpPr>
        <xdr:cNvPr id="676" name="直線コネクタ 675"/>
        <xdr:cNvCxnSpPr/>
      </xdr:nvCxnSpPr>
      <xdr:spPr>
        <a:xfrm>
          <a:off x="14592300" y="16993792"/>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136274</xdr:rowOff>
    </xdr:from>
    <xdr:to>
      <xdr:col>22</xdr:col>
      <xdr:colOff>415925</xdr:colOff>
      <xdr:row>99</xdr:row>
      <xdr:rowOff>66424</xdr:rowOff>
    </xdr:to>
    <xdr:sp macro="" textlink="">
      <xdr:nvSpPr>
        <xdr:cNvPr id="677" name="フローチャート : 判断 676"/>
        <xdr:cNvSpPr/>
      </xdr:nvSpPr>
      <xdr:spPr>
        <a:xfrm>
          <a:off x="15430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82951</xdr:rowOff>
    </xdr:from>
    <xdr:ext cx="534377" cy="259045"/>
    <xdr:sp macro="" textlink="">
      <xdr:nvSpPr>
        <xdr:cNvPr id="678" name="テキスト ボックス 677"/>
        <xdr:cNvSpPr txBox="1"/>
      </xdr:nvSpPr>
      <xdr:spPr>
        <a:xfrm>
          <a:off x="15214111" y="1671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3530</xdr:rowOff>
    </xdr:from>
    <xdr:to>
      <xdr:col>21</xdr:col>
      <xdr:colOff>161925</xdr:colOff>
      <xdr:row>99</xdr:row>
      <xdr:rowOff>20242</xdr:rowOff>
    </xdr:to>
    <xdr:cxnSp macro="">
      <xdr:nvCxnSpPr>
        <xdr:cNvPr id="679" name="直線コネクタ 678"/>
        <xdr:cNvCxnSpPr/>
      </xdr:nvCxnSpPr>
      <xdr:spPr>
        <a:xfrm>
          <a:off x="13703300" y="16977080"/>
          <a:ext cx="889000" cy="1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147988</xdr:rowOff>
    </xdr:from>
    <xdr:to>
      <xdr:col>21</xdr:col>
      <xdr:colOff>212725</xdr:colOff>
      <xdr:row>99</xdr:row>
      <xdr:rowOff>78138</xdr:rowOff>
    </xdr:to>
    <xdr:sp macro="" textlink="">
      <xdr:nvSpPr>
        <xdr:cNvPr id="680" name="フローチャート : 判断 679"/>
        <xdr:cNvSpPr/>
      </xdr:nvSpPr>
      <xdr:spPr>
        <a:xfrm>
          <a:off x="14541500" y="1695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69265</xdr:rowOff>
    </xdr:from>
    <xdr:ext cx="534377" cy="259045"/>
    <xdr:sp macro="" textlink="">
      <xdr:nvSpPr>
        <xdr:cNvPr id="681" name="テキスト ボックス 680"/>
        <xdr:cNvSpPr txBox="1"/>
      </xdr:nvSpPr>
      <xdr:spPr>
        <a:xfrm>
          <a:off x="14325111" y="1704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3530</xdr:rowOff>
    </xdr:from>
    <xdr:to>
      <xdr:col>19</xdr:col>
      <xdr:colOff>644525</xdr:colOff>
      <xdr:row>99</xdr:row>
      <xdr:rowOff>32837</xdr:rowOff>
    </xdr:to>
    <xdr:cxnSp macro="">
      <xdr:nvCxnSpPr>
        <xdr:cNvPr id="682" name="直線コネクタ 681"/>
        <xdr:cNvCxnSpPr/>
      </xdr:nvCxnSpPr>
      <xdr:spPr>
        <a:xfrm flipV="1">
          <a:off x="12814300" y="16977080"/>
          <a:ext cx="889000" cy="2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136009</xdr:rowOff>
    </xdr:from>
    <xdr:to>
      <xdr:col>20</xdr:col>
      <xdr:colOff>9525</xdr:colOff>
      <xdr:row>99</xdr:row>
      <xdr:rowOff>66159</xdr:rowOff>
    </xdr:to>
    <xdr:sp macro="" textlink="">
      <xdr:nvSpPr>
        <xdr:cNvPr id="683" name="フローチャート : 判断 682"/>
        <xdr:cNvSpPr/>
      </xdr:nvSpPr>
      <xdr:spPr>
        <a:xfrm>
          <a:off x="13652500" y="1693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57286</xdr:rowOff>
    </xdr:from>
    <xdr:ext cx="534377" cy="259045"/>
    <xdr:sp macro="" textlink="">
      <xdr:nvSpPr>
        <xdr:cNvPr id="684" name="テキスト ボックス 683"/>
        <xdr:cNvSpPr txBox="1"/>
      </xdr:nvSpPr>
      <xdr:spPr>
        <a:xfrm>
          <a:off x="13436111" y="1703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128074</xdr:rowOff>
    </xdr:from>
    <xdr:to>
      <xdr:col>18</xdr:col>
      <xdr:colOff>492125</xdr:colOff>
      <xdr:row>99</xdr:row>
      <xdr:rowOff>58224</xdr:rowOff>
    </xdr:to>
    <xdr:sp macro="" textlink="">
      <xdr:nvSpPr>
        <xdr:cNvPr id="685" name="フローチャート : 判断 684"/>
        <xdr:cNvSpPr/>
      </xdr:nvSpPr>
      <xdr:spPr>
        <a:xfrm>
          <a:off x="12763500" y="169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74751</xdr:rowOff>
    </xdr:from>
    <xdr:ext cx="534377" cy="259045"/>
    <xdr:sp macro="" textlink="">
      <xdr:nvSpPr>
        <xdr:cNvPr id="686" name="テキスト ボックス 685"/>
        <xdr:cNvSpPr txBox="1"/>
      </xdr:nvSpPr>
      <xdr:spPr>
        <a:xfrm>
          <a:off x="12547111" y="1670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151634</xdr:rowOff>
    </xdr:from>
    <xdr:to>
      <xdr:col>23</xdr:col>
      <xdr:colOff>568325</xdr:colOff>
      <xdr:row>99</xdr:row>
      <xdr:rowOff>81784</xdr:rowOff>
    </xdr:to>
    <xdr:sp macro="" textlink="">
      <xdr:nvSpPr>
        <xdr:cNvPr id="692" name="円/楕円 691"/>
        <xdr:cNvSpPr/>
      </xdr:nvSpPr>
      <xdr:spPr>
        <a:xfrm>
          <a:off x="16268700" y="1695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108822</xdr:rowOff>
    </xdr:from>
    <xdr:ext cx="534377" cy="259045"/>
    <xdr:sp macro="" textlink="">
      <xdr:nvSpPr>
        <xdr:cNvPr id="693" name="積立金該当値テキスト"/>
        <xdr:cNvSpPr txBox="1"/>
      </xdr:nvSpPr>
      <xdr:spPr>
        <a:xfrm>
          <a:off x="16370300" y="1691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10,603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149275</xdr:rowOff>
    </xdr:from>
    <xdr:to>
      <xdr:col>22</xdr:col>
      <xdr:colOff>415925</xdr:colOff>
      <xdr:row>99</xdr:row>
      <xdr:rowOff>79425</xdr:rowOff>
    </xdr:to>
    <xdr:sp macro="" textlink="">
      <xdr:nvSpPr>
        <xdr:cNvPr id="694" name="円/楕円 693"/>
        <xdr:cNvSpPr/>
      </xdr:nvSpPr>
      <xdr:spPr>
        <a:xfrm>
          <a:off x="15430500" y="1695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70552</xdr:rowOff>
    </xdr:from>
    <xdr:ext cx="534377" cy="259045"/>
    <xdr:sp macro="" textlink="">
      <xdr:nvSpPr>
        <xdr:cNvPr id="695" name="テキスト ボックス 694"/>
        <xdr:cNvSpPr txBox="1"/>
      </xdr:nvSpPr>
      <xdr:spPr>
        <a:xfrm>
          <a:off x="15214111" y="1704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140892</xdr:rowOff>
    </xdr:from>
    <xdr:to>
      <xdr:col>21</xdr:col>
      <xdr:colOff>212725</xdr:colOff>
      <xdr:row>99</xdr:row>
      <xdr:rowOff>71042</xdr:rowOff>
    </xdr:to>
    <xdr:sp macro="" textlink="">
      <xdr:nvSpPr>
        <xdr:cNvPr id="696" name="円/楕円 695"/>
        <xdr:cNvSpPr/>
      </xdr:nvSpPr>
      <xdr:spPr>
        <a:xfrm>
          <a:off x="14541500" y="1694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87569</xdr:rowOff>
    </xdr:from>
    <xdr:ext cx="534377" cy="259045"/>
    <xdr:sp macro="" textlink="">
      <xdr:nvSpPr>
        <xdr:cNvPr id="697" name="テキスト ボックス 696"/>
        <xdr:cNvSpPr txBox="1"/>
      </xdr:nvSpPr>
      <xdr:spPr>
        <a:xfrm>
          <a:off x="14325111" y="1671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19,061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124180</xdr:rowOff>
    </xdr:from>
    <xdr:to>
      <xdr:col>20</xdr:col>
      <xdr:colOff>9525</xdr:colOff>
      <xdr:row>99</xdr:row>
      <xdr:rowOff>54330</xdr:rowOff>
    </xdr:to>
    <xdr:sp macro="" textlink="">
      <xdr:nvSpPr>
        <xdr:cNvPr id="698" name="円/楕円 697"/>
        <xdr:cNvSpPr/>
      </xdr:nvSpPr>
      <xdr:spPr>
        <a:xfrm>
          <a:off x="13652500" y="1692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70857</xdr:rowOff>
    </xdr:from>
    <xdr:ext cx="534377" cy="259045"/>
    <xdr:sp macro="" textlink="">
      <xdr:nvSpPr>
        <xdr:cNvPr id="699" name="テキスト ボックス 698"/>
        <xdr:cNvSpPr txBox="1"/>
      </xdr:nvSpPr>
      <xdr:spPr>
        <a:xfrm>
          <a:off x="13436111" y="1670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32,221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153487</xdr:rowOff>
    </xdr:from>
    <xdr:to>
      <xdr:col>18</xdr:col>
      <xdr:colOff>492125</xdr:colOff>
      <xdr:row>99</xdr:row>
      <xdr:rowOff>83637</xdr:rowOff>
    </xdr:to>
    <xdr:sp macro="" textlink="">
      <xdr:nvSpPr>
        <xdr:cNvPr id="700" name="円/楕円 699"/>
        <xdr:cNvSpPr/>
      </xdr:nvSpPr>
      <xdr:spPr>
        <a:xfrm>
          <a:off x="12763500" y="1695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74764</xdr:rowOff>
    </xdr:from>
    <xdr:ext cx="469744" cy="259045"/>
    <xdr:sp macro="" textlink="">
      <xdr:nvSpPr>
        <xdr:cNvPr id="701" name="テキスト ボックス 700"/>
        <xdr:cNvSpPr txBox="1"/>
      </xdr:nvSpPr>
      <xdr:spPr>
        <a:xfrm>
          <a:off x="12579427" y="1704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81041</xdr:rowOff>
    </xdr:from>
    <xdr:to>
      <xdr:col>32</xdr:col>
      <xdr:colOff>186689</xdr:colOff>
      <xdr:row>38</xdr:row>
      <xdr:rowOff>139700</xdr:rowOff>
    </xdr:to>
    <xdr:cxnSp macro="">
      <xdr:nvCxnSpPr>
        <xdr:cNvPr id="723" name="直線コネクタ 722"/>
        <xdr:cNvCxnSpPr/>
      </xdr:nvCxnSpPr>
      <xdr:spPr>
        <a:xfrm flipV="1">
          <a:off x="22159595" y="5395991"/>
          <a:ext cx="1269" cy="125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27718</xdr:rowOff>
    </xdr:from>
    <xdr:ext cx="534377" cy="259045"/>
    <xdr:sp macro="" textlink="">
      <xdr:nvSpPr>
        <xdr:cNvPr id="726" name="投資及び出資金最大値テキスト"/>
        <xdr:cNvSpPr txBox="1"/>
      </xdr:nvSpPr>
      <xdr:spPr>
        <a:xfrm>
          <a:off x="22212300" y="51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27,533</a:t>
          </a:r>
          <a:endParaRPr kumimoji="1" lang="ja-JP" altLang="en-US" sz="1000" b="1">
            <a:latin typeface="ＭＳ Ｐゴシック"/>
          </a:endParaRPr>
        </a:p>
      </xdr:txBody>
    </xdr:sp>
    <xdr:clientData/>
  </xdr:oneCellAnchor>
  <xdr:twoCellAnchor>
    <xdr:from>
      <xdr:col>32</xdr:col>
      <xdr:colOff>98425</xdr:colOff>
      <xdr:row>31</xdr:row>
      <xdr:rowOff>81041</xdr:rowOff>
    </xdr:from>
    <xdr:to>
      <xdr:col>32</xdr:col>
      <xdr:colOff>276225</xdr:colOff>
      <xdr:row>31</xdr:row>
      <xdr:rowOff>81041</xdr:rowOff>
    </xdr:to>
    <xdr:cxnSp macro="">
      <xdr:nvCxnSpPr>
        <xdr:cNvPr id="727" name="直線コネクタ 726"/>
        <xdr:cNvCxnSpPr/>
      </xdr:nvCxnSpPr>
      <xdr:spPr>
        <a:xfrm>
          <a:off x="22072600" y="5395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34498</xdr:rowOff>
    </xdr:from>
    <xdr:to>
      <xdr:col>32</xdr:col>
      <xdr:colOff>187325</xdr:colOff>
      <xdr:row>36</xdr:row>
      <xdr:rowOff>154376</xdr:rowOff>
    </xdr:to>
    <xdr:cxnSp macro="">
      <xdr:nvCxnSpPr>
        <xdr:cNvPr id="728" name="直線コネクタ 727"/>
        <xdr:cNvCxnSpPr/>
      </xdr:nvCxnSpPr>
      <xdr:spPr>
        <a:xfrm>
          <a:off x="21323300" y="5177998"/>
          <a:ext cx="838200" cy="11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80357</xdr:rowOff>
    </xdr:from>
    <xdr:ext cx="469744" cy="259045"/>
    <xdr:sp macro="" textlink="">
      <xdr:nvSpPr>
        <xdr:cNvPr id="729" name="投資及び出資金平均値テキスト"/>
        <xdr:cNvSpPr txBox="1"/>
      </xdr:nvSpPr>
      <xdr:spPr>
        <a:xfrm>
          <a:off x="22212300" y="6424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101930</xdr:rowOff>
    </xdr:from>
    <xdr:to>
      <xdr:col>32</xdr:col>
      <xdr:colOff>238125</xdr:colOff>
      <xdr:row>38</xdr:row>
      <xdr:rowOff>32080</xdr:rowOff>
    </xdr:to>
    <xdr:sp macro="" textlink="">
      <xdr:nvSpPr>
        <xdr:cNvPr id="730" name="フローチャート : 判断 729"/>
        <xdr:cNvSpPr/>
      </xdr:nvSpPr>
      <xdr:spPr>
        <a:xfrm>
          <a:off x="221107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34498</xdr:rowOff>
    </xdr:from>
    <xdr:to>
      <xdr:col>31</xdr:col>
      <xdr:colOff>34925</xdr:colOff>
      <xdr:row>31</xdr:row>
      <xdr:rowOff>159680</xdr:rowOff>
    </xdr:to>
    <xdr:cxnSp macro="">
      <xdr:nvCxnSpPr>
        <xdr:cNvPr id="731" name="直線コネクタ 730"/>
        <xdr:cNvCxnSpPr/>
      </xdr:nvCxnSpPr>
      <xdr:spPr>
        <a:xfrm flipV="1">
          <a:off x="20434300" y="5177998"/>
          <a:ext cx="889000" cy="29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130825</xdr:rowOff>
    </xdr:from>
    <xdr:to>
      <xdr:col>31</xdr:col>
      <xdr:colOff>85725</xdr:colOff>
      <xdr:row>38</xdr:row>
      <xdr:rowOff>60975</xdr:rowOff>
    </xdr:to>
    <xdr:sp macro="" textlink="">
      <xdr:nvSpPr>
        <xdr:cNvPr id="732" name="フローチャート : 判断 731"/>
        <xdr:cNvSpPr/>
      </xdr:nvSpPr>
      <xdr:spPr>
        <a:xfrm>
          <a:off x="21272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52102</xdr:rowOff>
    </xdr:from>
    <xdr:ext cx="469744" cy="259045"/>
    <xdr:sp macro="" textlink="">
      <xdr:nvSpPr>
        <xdr:cNvPr id="733" name="テキスト ボックス 732"/>
        <xdr:cNvSpPr txBox="1"/>
      </xdr:nvSpPr>
      <xdr:spPr>
        <a:xfrm>
          <a:off x="21088427" y="656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159680</xdr:rowOff>
    </xdr:from>
    <xdr:to>
      <xdr:col>29</xdr:col>
      <xdr:colOff>517525</xdr:colOff>
      <xdr:row>37</xdr:row>
      <xdr:rowOff>107239</xdr:rowOff>
    </xdr:to>
    <xdr:cxnSp macro="">
      <xdr:nvCxnSpPr>
        <xdr:cNvPr id="734" name="直線コネクタ 733"/>
        <xdr:cNvCxnSpPr/>
      </xdr:nvCxnSpPr>
      <xdr:spPr>
        <a:xfrm flipV="1">
          <a:off x="19545300" y="5474630"/>
          <a:ext cx="889000" cy="97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132562</xdr:rowOff>
    </xdr:from>
    <xdr:to>
      <xdr:col>29</xdr:col>
      <xdr:colOff>568325</xdr:colOff>
      <xdr:row>38</xdr:row>
      <xdr:rowOff>62712</xdr:rowOff>
    </xdr:to>
    <xdr:sp macro="" textlink="">
      <xdr:nvSpPr>
        <xdr:cNvPr id="735" name="フローチャート : 判断 734"/>
        <xdr:cNvSpPr/>
      </xdr:nvSpPr>
      <xdr:spPr>
        <a:xfrm>
          <a:off x="20383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53839</xdr:rowOff>
    </xdr:from>
    <xdr:ext cx="469744" cy="259045"/>
    <xdr:sp macro="" textlink="">
      <xdr:nvSpPr>
        <xdr:cNvPr id="736" name="テキスト ボックス 735"/>
        <xdr:cNvSpPr txBox="1"/>
      </xdr:nvSpPr>
      <xdr:spPr>
        <a:xfrm>
          <a:off x="20199427" y="656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66685</xdr:rowOff>
    </xdr:from>
    <xdr:to>
      <xdr:col>28</xdr:col>
      <xdr:colOff>314325</xdr:colOff>
      <xdr:row>37</xdr:row>
      <xdr:rowOff>107239</xdr:rowOff>
    </xdr:to>
    <xdr:cxnSp macro="">
      <xdr:nvCxnSpPr>
        <xdr:cNvPr id="737" name="直線コネクタ 736"/>
        <xdr:cNvCxnSpPr/>
      </xdr:nvCxnSpPr>
      <xdr:spPr>
        <a:xfrm>
          <a:off x="18656300" y="6410335"/>
          <a:ext cx="889000" cy="4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158714</xdr:rowOff>
    </xdr:from>
    <xdr:to>
      <xdr:col>28</xdr:col>
      <xdr:colOff>365125</xdr:colOff>
      <xdr:row>38</xdr:row>
      <xdr:rowOff>88864</xdr:rowOff>
    </xdr:to>
    <xdr:sp macro="" textlink="">
      <xdr:nvSpPr>
        <xdr:cNvPr id="738" name="フローチャート : 判断 737"/>
        <xdr:cNvSpPr/>
      </xdr:nvSpPr>
      <xdr:spPr>
        <a:xfrm>
          <a:off x="19494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79991</xdr:rowOff>
    </xdr:from>
    <xdr:ext cx="469744" cy="259045"/>
    <xdr:sp macro="" textlink="">
      <xdr:nvSpPr>
        <xdr:cNvPr id="739" name="テキスト ボックス 738"/>
        <xdr:cNvSpPr txBox="1"/>
      </xdr:nvSpPr>
      <xdr:spPr>
        <a:xfrm>
          <a:off x="19310427" y="659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2535</xdr:rowOff>
    </xdr:from>
    <xdr:to>
      <xdr:col>27</xdr:col>
      <xdr:colOff>161925</xdr:colOff>
      <xdr:row>38</xdr:row>
      <xdr:rowOff>104135</xdr:rowOff>
    </xdr:to>
    <xdr:sp macro="" textlink="">
      <xdr:nvSpPr>
        <xdr:cNvPr id="740" name="フローチャート : 判断 739"/>
        <xdr:cNvSpPr/>
      </xdr:nvSpPr>
      <xdr:spPr>
        <a:xfrm>
          <a:off x="18605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95262</xdr:rowOff>
    </xdr:from>
    <xdr:ext cx="469744" cy="259045"/>
    <xdr:sp macro="" textlink="">
      <xdr:nvSpPr>
        <xdr:cNvPr id="741" name="テキスト ボックス 740"/>
        <xdr:cNvSpPr txBox="1"/>
      </xdr:nvSpPr>
      <xdr:spPr>
        <a:xfrm>
          <a:off x="18421427" y="661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103576</xdr:rowOff>
    </xdr:from>
    <xdr:to>
      <xdr:col>32</xdr:col>
      <xdr:colOff>238125</xdr:colOff>
      <xdr:row>37</xdr:row>
      <xdr:rowOff>33726</xdr:rowOff>
    </xdr:to>
    <xdr:sp macro="" textlink="">
      <xdr:nvSpPr>
        <xdr:cNvPr id="747" name="円/楕円 746"/>
        <xdr:cNvSpPr/>
      </xdr:nvSpPr>
      <xdr:spPr>
        <a:xfrm>
          <a:off x="22110700" y="627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126453</xdr:rowOff>
    </xdr:from>
    <xdr:ext cx="469744" cy="259045"/>
    <xdr:sp macro="" textlink="">
      <xdr:nvSpPr>
        <xdr:cNvPr id="748" name="投資及び出資金該当値テキスト"/>
        <xdr:cNvSpPr txBox="1"/>
      </xdr:nvSpPr>
      <xdr:spPr>
        <a:xfrm>
          <a:off x="22212300" y="612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7,179</a:t>
          </a:r>
          <a:endParaRPr kumimoji="1" lang="ja-JP" altLang="en-US" sz="1000" b="1">
            <a:solidFill>
              <a:srgbClr val="FF0000"/>
            </a:solidFill>
            <a:latin typeface="ＭＳ Ｐゴシック"/>
          </a:endParaRPr>
        </a:p>
      </xdr:txBody>
    </xdr:sp>
    <xdr:clientData/>
  </xdr:oneCellAnchor>
  <xdr:twoCellAnchor>
    <xdr:from>
      <xdr:col>30</xdr:col>
      <xdr:colOff>669925</xdr:colOff>
      <xdr:row>29</xdr:row>
      <xdr:rowOff>155148</xdr:rowOff>
    </xdr:from>
    <xdr:to>
      <xdr:col>31</xdr:col>
      <xdr:colOff>85725</xdr:colOff>
      <xdr:row>30</xdr:row>
      <xdr:rowOff>85298</xdr:rowOff>
    </xdr:to>
    <xdr:sp macro="" textlink="">
      <xdr:nvSpPr>
        <xdr:cNvPr id="749" name="円/楕円 748"/>
        <xdr:cNvSpPr/>
      </xdr:nvSpPr>
      <xdr:spPr>
        <a:xfrm>
          <a:off x="21272500" y="512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28</xdr:row>
      <xdr:rowOff>101825</xdr:rowOff>
    </xdr:from>
    <xdr:ext cx="534377" cy="259045"/>
    <xdr:sp macro="" textlink="">
      <xdr:nvSpPr>
        <xdr:cNvPr id="750" name="テキスト ボックス 749"/>
        <xdr:cNvSpPr txBox="1"/>
      </xdr:nvSpPr>
      <xdr:spPr>
        <a:xfrm>
          <a:off x="21056111" y="490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32,301</a:t>
          </a:r>
          <a:endParaRPr kumimoji="1" lang="ja-JP" altLang="en-US" sz="1000" b="1">
            <a:solidFill>
              <a:srgbClr val="FF0000"/>
            </a:solidFill>
            <a:latin typeface="ＭＳ Ｐゴシック"/>
          </a:endParaRPr>
        </a:p>
      </xdr:txBody>
    </xdr:sp>
    <xdr:clientData/>
  </xdr:oneCellAnchor>
  <xdr:twoCellAnchor>
    <xdr:from>
      <xdr:col>29</xdr:col>
      <xdr:colOff>466725</xdr:colOff>
      <xdr:row>31</xdr:row>
      <xdr:rowOff>108880</xdr:rowOff>
    </xdr:from>
    <xdr:to>
      <xdr:col>29</xdr:col>
      <xdr:colOff>568325</xdr:colOff>
      <xdr:row>32</xdr:row>
      <xdr:rowOff>39030</xdr:rowOff>
    </xdr:to>
    <xdr:sp macro="" textlink="">
      <xdr:nvSpPr>
        <xdr:cNvPr id="751" name="円/楕円 750"/>
        <xdr:cNvSpPr/>
      </xdr:nvSpPr>
      <xdr:spPr>
        <a:xfrm>
          <a:off x="20383500" y="54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30</xdr:row>
      <xdr:rowOff>55557</xdr:rowOff>
    </xdr:from>
    <xdr:ext cx="534377" cy="259045"/>
    <xdr:sp macro="" textlink="">
      <xdr:nvSpPr>
        <xdr:cNvPr id="752" name="テキスト ボックス 751"/>
        <xdr:cNvSpPr txBox="1"/>
      </xdr:nvSpPr>
      <xdr:spPr>
        <a:xfrm>
          <a:off x="20167111" y="51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25,813</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56439</xdr:rowOff>
    </xdr:from>
    <xdr:to>
      <xdr:col>28</xdr:col>
      <xdr:colOff>365125</xdr:colOff>
      <xdr:row>37</xdr:row>
      <xdr:rowOff>158039</xdr:rowOff>
    </xdr:to>
    <xdr:sp macro="" textlink="">
      <xdr:nvSpPr>
        <xdr:cNvPr id="753" name="円/楕円 752"/>
        <xdr:cNvSpPr/>
      </xdr:nvSpPr>
      <xdr:spPr>
        <a:xfrm>
          <a:off x="19494500" y="64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3116</xdr:rowOff>
    </xdr:from>
    <xdr:ext cx="469744" cy="259045"/>
    <xdr:sp macro="" textlink="">
      <xdr:nvSpPr>
        <xdr:cNvPr id="754" name="テキスト ボックス 753"/>
        <xdr:cNvSpPr txBox="1"/>
      </xdr:nvSpPr>
      <xdr:spPr>
        <a:xfrm>
          <a:off x="19310427" y="61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15885</xdr:rowOff>
    </xdr:from>
    <xdr:to>
      <xdr:col>27</xdr:col>
      <xdr:colOff>161925</xdr:colOff>
      <xdr:row>37</xdr:row>
      <xdr:rowOff>117485</xdr:rowOff>
    </xdr:to>
    <xdr:sp macro="" textlink="">
      <xdr:nvSpPr>
        <xdr:cNvPr id="755" name="円/楕円 754"/>
        <xdr:cNvSpPr/>
      </xdr:nvSpPr>
      <xdr:spPr>
        <a:xfrm>
          <a:off x="18605500" y="635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134012</xdr:rowOff>
    </xdr:from>
    <xdr:ext cx="469744" cy="259045"/>
    <xdr:sp macro="" textlink="">
      <xdr:nvSpPr>
        <xdr:cNvPr id="756" name="テキスト ボックス 755"/>
        <xdr:cNvSpPr txBox="1"/>
      </xdr:nvSpPr>
      <xdr:spPr>
        <a:xfrm>
          <a:off x="18421427" y="613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85579</xdr:rowOff>
    </xdr:from>
    <xdr:to>
      <xdr:col>32</xdr:col>
      <xdr:colOff>186689</xdr:colOff>
      <xdr:row>59</xdr:row>
      <xdr:rowOff>44450</xdr:rowOff>
    </xdr:to>
    <xdr:cxnSp macro="">
      <xdr:nvCxnSpPr>
        <xdr:cNvPr id="780" name="直線コネクタ 779"/>
        <xdr:cNvCxnSpPr/>
      </xdr:nvCxnSpPr>
      <xdr:spPr>
        <a:xfrm flipV="1">
          <a:off x="22159595" y="8658079"/>
          <a:ext cx="1269" cy="1501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32256</xdr:rowOff>
    </xdr:from>
    <xdr:ext cx="534377" cy="259045"/>
    <xdr:sp macro="" textlink="">
      <xdr:nvSpPr>
        <xdr:cNvPr id="783" name="貸付金最大値テキスト"/>
        <xdr:cNvSpPr txBox="1"/>
      </xdr:nvSpPr>
      <xdr:spPr>
        <a:xfrm>
          <a:off x="22212300" y="843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78,841</a:t>
          </a:r>
          <a:endParaRPr kumimoji="1" lang="ja-JP" altLang="en-US" sz="1000" b="1">
            <a:latin typeface="ＭＳ Ｐゴシック"/>
          </a:endParaRPr>
        </a:p>
      </xdr:txBody>
    </xdr:sp>
    <xdr:clientData/>
  </xdr:oneCellAnchor>
  <xdr:twoCellAnchor>
    <xdr:from>
      <xdr:col>32</xdr:col>
      <xdr:colOff>98425</xdr:colOff>
      <xdr:row>50</xdr:row>
      <xdr:rowOff>85579</xdr:rowOff>
    </xdr:from>
    <xdr:to>
      <xdr:col>32</xdr:col>
      <xdr:colOff>276225</xdr:colOff>
      <xdr:row>50</xdr:row>
      <xdr:rowOff>85579</xdr:rowOff>
    </xdr:to>
    <xdr:cxnSp macro="">
      <xdr:nvCxnSpPr>
        <xdr:cNvPr id="784" name="直線コネクタ 783"/>
        <xdr:cNvCxnSpPr/>
      </xdr:nvCxnSpPr>
      <xdr:spPr>
        <a:xfrm>
          <a:off x="22072600" y="865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63291</xdr:rowOff>
    </xdr:from>
    <xdr:to>
      <xdr:col>32</xdr:col>
      <xdr:colOff>187325</xdr:colOff>
      <xdr:row>58</xdr:row>
      <xdr:rowOff>65233</xdr:rowOff>
    </xdr:to>
    <xdr:cxnSp macro="">
      <xdr:nvCxnSpPr>
        <xdr:cNvPr id="785" name="直線コネクタ 784"/>
        <xdr:cNvCxnSpPr/>
      </xdr:nvCxnSpPr>
      <xdr:spPr>
        <a:xfrm flipV="1">
          <a:off x="21323300" y="10007391"/>
          <a:ext cx="8382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61631</xdr:rowOff>
    </xdr:from>
    <xdr:ext cx="469744" cy="259045"/>
    <xdr:sp macro="" textlink="">
      <xdr:nvSpPr>
        <xdr:cNvPr id="786" name="貸付金平均値テキスト"/>
        <xdr:cNvSpPr txBox="1"/>
      </xdr:nvSpPr>
      <xdr:spPr>
        <a:xfrm>
          <a:off x="22212300" y="10005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83204</xdr:rowOff>
    </xdr:from>
    <xdr:to>
      <xdr:col>32</xdr:col>
      <xdr:colOff>238125</xdr:colOff>
      <xdr:row>59</xdr:row>
      <xdr:rowOff>13354</xdr:rowOff>
    </xdr:to>
    <xdr:sp macro="" textlink="">
      <xdr:nvSpPr>
        <xdr:cNvPr id="787" name="フローチャート : 判断 786"/>
        <xdr:cNvSpPr/>
      </xdr:nvSpPr>
      <xdr:spPr>
        <a:xfrm>
          <a:off x="22110700" y="1002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54166</xdr:rowOff>
    </xdr:from>
    <xdr:to>
      <xdr:col>31</xdr:col>
      <xdr:colOff>34925</xdr:colOff>
      <xdr:row>58</xdr:row>
      <xdr:rowOff>65233</xdr:rowOff>
    </xdr:to>
    <xdr:cxnSp macro="">
      <xdr:nvCxnSpPr>
        <xdr:cNvPr id="788" name="直線コネクタ 787"/>
        <xdr:cNvCxnSpPr/>
      </xdr:nvCxnSpPr>
      <xdr:spPr>
        <a:xfrm>
          <a:off x="20434300" y="9998266"/>
          <a:ext cx="889000" cy="1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79051</xdr:rowOff>
    </xdr:from>
    <xdr:to>
      <xdr:col>31</xdr:col>
      <xdr:colOff>85725</xdr:colOff>
      <xdr:row>59</xdr:row>
      <xdr:rowOff>9201</xdr:rowOff>
    </xdr:to>
    <xdr:sp macro="" textlink="">
      <xdr:nvSpPr>
        <xdr:cNvPr id="789" name="フローチャート : 判断 788"/>
        <xdr:cNvSpPr/>
      </xdr:nvSpPr>
      <xdr:spPr>
        <a:xfrm>
          <a:off x="21272500" y="1002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328</xdr:rowOff>
    </xdr:from>
    <xdr:ext cx="469744" cy="259045"/>
    <xdr:sp macro="" textlink="">
      <xdr:nvSpPr>
        <xdr:cNvPr id="790" name="テキスト ボックス 789"/>
        <xdr:cNvSpPr txBox="1"/>
      </xdr:nvSpPr>
      <xdr:spPr>
        <a:xfrm>
          <a:off x="21088427" y="1011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43345</xdr:rowOff>
    </xdr:from>
    <xdr:to>
      <xdr:col>29</xdr:col>
      <xdr:colOff>517525</xdr:colOff>
      <xdr:row>58</xdr:row>
      <xdr:rowOff>54166</xdr:rowOff>
    </xdr:to>
    <xdr:cxnSp macro="">
      <xdr:nvCxnSpPr>
        <xdr:cNvPr id="791" name="直線コネクタ 790"/>
        <xdr:cNvCxnSpPr/>
      </xdr:nvCxnSpPr>
      <xdr:spPr>
        <a:xfrm>
          <a:off x="19545300" y="9987445"/>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59010</xdr:rowOff>
    </xdr:from>
    <xdr:to>
      <xdr:col>29</xdr:col>
      <xdr:colOff>568325</xdr:colOff>
      <xdr:row>58</xdr:row>
      <xdr:rowOff>160610</xdr:rowOff>
    </xdr:to>
    <xdr:sp macro="" textlink="">
      <xdr:nvSpPr>
        <xdr:cNvPr id="792" name="フローチャート : 判断 791"/>
        <xdr:cNvSpPr/>
      </xdr:nvSpPr>
      <xdr:spPr>
        <a:xfrm>
          <a:off x="20383500" y="100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151737</xdr:rowOff>
    </xdr:from>
    <xdr:ext cx="469744" cy="259045"/>
    <xdr:sp macro="" textlink="">
      <xdr:nvSpPr>
        <xdr:cNvPr id="793" name="テキスト ボックス 792"/>
        <xdr:cNvSpPr txBox="1"/>
      </xdr:nvSpPr>
      <xdr:spPr>
        <a:xfrm>
          <a:off x="20199427" y="1009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43345</xdr:rowOff>
    </xdr:from>
    <xdr:to>
      <xdr:col>28</xdr:col>
      <xdr:colOff>314325</xdr:colOff>
      <xdr:row>58</xdr:row>
      <xdr:rowOff>44221</xdr:rowOff>
    </xdr:to>
    <xdr:cxnSp macro="">
      <xdr:nvCxnSpPr>
        <xdr:cNvPr id="794" name="直線コネクタ 793"/>
        <xdr:cNvCxnSpPr/>
      </xdr:nvCxnSpPr>
      <xdr:spPr>
        <a:xfrm flipV="1">
          <a:off x="18656300" y="9987445"/>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50914</xdr:rowOff>
    </xdr:from>
    <xdr:to>
      <xdr:col>28</xdr:col>
      <xdr:colOff>365125</xdr:colOff>
      <xdr:row>58</xdr:row>
      <xdr:rowOff>152514</xdr:rowOff>
    </xdr:to>
    <xdr:sp macro="" textlink="">
      <xdr:nvSpPr>
        <xdr:cNvPr id="795" name="フローチャート : 判断 794"/>
        <xdr:cNvSpPr/>
      </xdr:nvSpPr>
      <xdr:spPr>
        <a:xfrm>
          <a:off x="19494500" y="99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143641</xdr:rowOff>
    </xdr:from>
    <xdr:ext cx="469744" cy="259045"/>
    <xdr:sp macro="" textlink="">
      <xdr:nvSpPr>
        <xdr:cNvPr id="796" name="テキスト ボックス 795"/>
        <xdr:cNvSpPr txBox="1"/>
      </xdr:nvSpPr>
      <xdr:spPr>
        <a:xfrm>
          <a:off x="19310427" y="1008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50953</xdr:rowOff>
    </xdr:from>
    <xdr:to>
      <xdr:col>27</xdr:col>
      <xdr:colOff>161925</xdr:colOff>
      <xdr:row>58</xdr:row>
      <xdr:rowOff>152553</xdr:rowOff>
    </xdr:to>
    <xdr:sp macro="" textlink="">
      <xdr:nvSpPr>
        <xdr:cNvPr id="797" name="フローチャート : 判断 796"/>
        <xdr:cNvSpPr/>
      </xdr:nvSpPr>
      <xdr:spPr>
        <a:xfrm>
          <a:off x="18605500" y="999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143680</xdr:rowOff>
    </xdr:from>
    <xdr:ext cx="469744" cy="259045"/>
    <xdr:sp macro="" textlink="">
      <xdr:nvSpPr>
        <xdr:cNvPr id="798" name="テキスト ボックス 797"/>
        <xdr:cNvSpPr txBox="1"/>
      </xdr:nvSpPr>
      <xdr:spPr>
        <a:xfrm>
          <a:off x="18421427" y="1008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12491</xdr:rowOff>
    </xdr:from>
    <xdr:to>
      <xdr:col>32</xdr:col>
      <xdr:colOff>238125</xdr:colOff>
      <xdr:row>58</xdr:row>
      <xdr:rowOff>114091</xdr:rowOff>
    </xdr:to>
    <xdr:sp macro="" textlink="">
      <xdr:nvSpPr>
        <xdr:cNvPr id="804" name="円/楕円 803"/>
        <xdr:cNvSpPr/>
      </xdr:nvSpPr>
      <xdr:spPr>
        <a:xfrm>
          <a:off x="22110700" y="995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35368</xdr:rowOff>
    </xdr:from>
    <xdr:ext cx="469744" cy="259045"/>
    <xdr:sp macro="" textlink="">
      <xdr:nvSpPr>
        <xdr:cNvPr id="805" name="貸付金該当値テキスト"/>
        <xdr:cNvSpPr txBox="1"/>
      </xdr:nvSpPr>
      <xdr:spPr>
        <a:xfrm>
          <a:off x="22212300" y="980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8,011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14433</xdr:rowOff>
    </xdr:from>
    <xdr:to>
      <xdr:col>31</xdr:col>
      <xdr:colOff>85725</xdr:colOff>
      <xdr:row>58</xdr:row>
      <xdr:rowOff>116033</xdr:rowOff>
    </xdr:to>
    <xdr:sp macro="" textlink="">
      <xdr:nvSpPr>
        <xdr:cNvPr id="806" name="円/楕円 805"/>
        <xdr:cNvSpPr/>
      </xdr:nvSpPr>
      <xdr:spPr>
        <a:xfrm>
          <a:off x="21272500" y="995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132560</xdr:rowOff>
    </xdr:from>
    <xdr:ext cx="469744" cy="259045"/>
    <xdr:sp macro="" textlink="">
      <xdr:nvSpPr>
        <xdr:cNvPr id="807" name="テキスト ボックス 806"/>
        <xdr:cNvSpPr txBox="1"/>
      </xdr:nvSpPr>
      <xdr:spPr>
        <a:xfrm>
          <a:off x="21088427" y="973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3366</xdr:rowOff>
    </xdr:from>
    <xdr:to>
      <xdr:col>29</xdr:col>
      <xdr:colOff>568325</xdr:colOff>
      <xdr:row>58</xdr:row>
      <xdr:rowOff>104966</xdr:rowOff>
    </xdr:to>
    <xdr:sp macro="" textlink="">
      <xdr:nvSpPr>
        <xdr:cNvPr id="808" name="円/楕円 807"/>
        <xdr:cNvSpPr/>
      </xdr:nvSpPr>
      <xdr:spPr>
        <a:xfrm>
          <a:off x="20383500" y="994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121493</xdr:rowOff>
    </xdr:from>
    <xdr:ext cx="469744" cy="259045"/>
    <xdr:sp macro="" textlink="">
      <xdr:nvSpPr>
        <xdr:cNvPr id="809" name="テキスト ボックス 808"/>
        <xdr:cNvSpPr txBox="1"/>
      </xdr:nvSpPr>
      <xdr:spPr>
        <a:xfrm>
          <a:off x="20199427" y="972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163995</xdr:rowOff>
    </xdr:from>
    <xdr:to>
      <xdr:col>28</xdr:col>
      <xdr:colOff>365125</xdr:colOff>
      <xdr:row>58</xdr:row>
      <xdr:rowOff>94145</xdr:rowOff>
    </xdr:to>
    <xdr:sp macro="" textlink="">
      <xdr:nvSpPr>
        <xdr:cNvPr id="810" name="円/楕円 809"/>
        <xdr:cNvSpPr/>
      </xdr:nvSpPr>
      <xdr:spPr>
        <a:xfrm>
          <a:off x="19494500" y="99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110672</xdr:rowOff>
    </xdr:from>
    <xdr:ext cx="469744" cy="259045"/>
    <xdr:sp macro="" textlink="">
      <xdr:nvSpPr>
        <xdr:cNvPr id="811" name="テキスト ボックス 810"/>
        <xdr:cNvSpPr txBox="1"/>
      </xdr:nvSpPr>
      <xdr:spPr>
        <a:xfrm>
          <a:off x="19310427" y="971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9,058</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164871</xdr:rowOff>
    </xdr:from>
    <xdr:to>
      <xdr:col>27</xdr:col>
      <xdr:colOff>161925</xdr:colOff>
      <xdr:row>58</xdr:row>
      <xdr:rowOff>95021</xdr:rowOff>
    </xdr:to>
    <xdr:sp macro="" textlink="">
      <xdr:nvSpPr>
        <xdr:cNvPr id="812" name="円/楕円 811"/>
        <xdr:cNvSpPr/>
      </xdr:nvSpPr>
      <xdr:spPr>
        <a:xfrm>
          <a:off x="18605500" y="993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111548</xdr:rowOff>
    </xdr:from>
    <xdr:ext cx="469744" cy="259045"/>
    <xdr:sp macro="" textlink="">
      <xdr:nvSpPr>
        <xdr:cNvPr id="813" name="テキスト ボックス 812"/>
        <xdr:cNvSpPr txBox="1"/>
      </xdr:nvSpPr>
      <xdr:spPr>
        <a:xfrm>
          <a:off x="18421427" y="971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137147</xdr:rowOff>
    </xdr:from>
    <xdr:to>
      <xdr:col>32</xdr:col>
      <xdr:colOff>186689</xdr:colOff>
      <xdr:row>77</xdr:row>
      <xdr:rowOff>144044</xdr:rowOff>
    </xdr:to>
    <xdr:cxnSp macro="">
      <xdr:nvCxnSpPr>
        <xdr:cNvPr id="838" name="直線コネクタ 837"/>
        <xdr:cNvCxnSpPr/>
      </xdr:nvCxnSpPr>
      <xdr:spPr>
        <a:xfrm flipV="1">
          <a:off x="22159595" y="12310097"/>
          <a:ext cx="1269" cy="103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147871</xdr:rowOff>
    </xdr:from>
    <xdr:ext cx="534377" cy="259045"/>
    <xdr:sp macro="" textlink="">
      <xdr:nvSpPr>
        <xdr:cNvPr id="839" name="繰出金最小値テキスト"/>
        <xdr:cNvSpPr txBox="1"/>
      </xdr:nvSpPr>
      <xdr:spPr>
        <a:xfrm>
          <a:off x="22212300" y="133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32,772</a:t>
          </a:r>
          <a:endParaRPr kumimoji="1" lang="ja-JP" altLang="en-US" sz="1000" b="1">
            <a:latin typeface="ＭＳ Ｐゴシック"/>
          </a:endParaRPr>
        </a:p>
      </xdr:txBody>
    </xdr:sp>
    <xdr:clientData/>
  </xdr:oneCellAnchor>
  <xdr:twoCellAnchor>
    <xdr:from>
      <xdr:col>32</xdr:col>
      <xdr:colOff>98425</xdr:colOff>
      <xdr:row>77</xdr:row>
      <xdr:rowOff>144044</xdr:rowOff>
    </xdr:from>
    <xdr:to>
      <xdr:col>32</xdr:col>
      <xdr:colOff>276225</xdr:colOff>
      <xdr:row>77</xdr:row>
      <xdr:rowOff>144044</xdr:rowOff>
    </xdr:to>
    <xdr:cxnSp macro="">
      <xdr:nvCxnSpPr>
        <xdr:cNvPr id="840" name="直線コネクタ 839"/>
        <xdr:cNvCxnSpPr/>
      </xdr:nvCxnSpPr>
      <xdr:spPr>
        <a:xfrm>
          <a:off x="22072600" y="1334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83824</xdr:rowOff>
    </xdr:from>
    <xdr:ext cx="534377" cy="259045"/>
    <xdr:sp macro="" textlink="">
      <xdr:nvSpPr>
        <xdr:cNvPr id="841" name="繰出金最大値テキスト"/>
        <xdr:cNvSpPr txBox="1"/>
      </xdr:nvSpPr>
      <xdr:spPr>
        <a:xfrm>
          <a:off x="22212300" y="120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87,134</a:t>
          </a:r>
          <a:endParaRPr kumimoji="1" lang="ja-JP" altLang="en-US" sz="1000" b="1">
            <a:latin typeface="ＭＳ Ｐゴシック"/>
          </a:endParaRPr>
        </a:p>
      </xdr:txBody>
    </xdr:sp>
    <xdr:clientData/>
  </xdr:oneCellAnchor>
  <xdr:twoCellAnchor>
    <xdr:from>
      <xdr:col>32</xdr:col>
      <xdr:colOff>98425</xdr:colOff>
      <xdr:row>71</xdr:row>
      <xdr:rowOff>137147</xdr:rowOff>
    </xdr:from>
    <xdr:to>
      <xdr:col>32</xdr:col>
      <xdr:colOff>276225</xdr:colOff>
      <xdr:row>71</xdr:row>
      <xdr:rowOff>137147</xdr:rowOff>
    </xdr:to>
    <xdr:cxnSp macro="">
      <xdr:nvCxnSpPr>
        <xdr:cNvPr id="842" name="直線コネクタ 841"/>
        <xdr:cNvCxnSpPr/>
      </xdr:nvCxnSpPr>
      <xdr:spPr>
        <a:xfrm>
          <a:off x="22072600" y="1231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148882</xdr:rowOff>
    </xdr:from>
    <xdr:to>
      <xdr:col>32</xdr:col>
      <xdr:colOff>187325</xdr:colOff>
      <xdr:row>74</xdr:row>
      <xdr:rowOff>73787</xdr:rowOff>
    </xdr:to>
    <xdr:cxnSp macro="">
      <xdr:nvCxnSpPr>
        <xdr:cNvPr id="843" name="直線コネクタ 842"/>
        <xdr:cNvCxnSpPr/>
      </xdr:nvCxnSpPr>
      <xdr:spPr>
        <a:xfrm flipV="1">
          <a:off x="21323300" y="12664732"/>
          <a:ext cx="838200" cy="9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139051</xdr:rowOff>
    </xdr:from>
    <xdr:ext cx="534377" cy="259045"/>
    <xdr:sp macro="" textlink="">
      <xdr:nvSpPr>
        <xdr:cNvPr id="844" name="繰出金平均値テキスト"/>
        <xdr:cNvSpPr txBox="1"/>
      </xdr:nvSpPr>
      <xdr:spPr>
        <a:xfrm>
          <a:off x="22212300" y="12826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56,235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160624</xdr:rowOff>
    </xdr:from>
    <xdr:to>
      <xdr:col>32</xdr:col>
      <xdr:colOff>238125</xdr:colOff>
      <xdr:row>75</xdr:row>
      <xdr:rowOff>90774</xdr:rowOff>
    </xdr:to>
    <xdr:sp macro="" textlink="">
      <xdr:nvSpPr>
        <xdr:cNvPr id="845" name="フローチャート : 判断 844"/>
        <xdr:cNvSpPr/>
      </xdr:nvSpPr>
      <xdr:spPr>
        <a:xfrm>
          <a:off x="221107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73787</xdr:rowOff>
    </xdr:from>
    <xdr:to>
      <xdr:col>31</xdr:col>
      <xdr:colOff>34925</xdr:colOff>
      <xdr:row>75</xdr:row>
      <xdr:rowOff>10941</xdr:rowOff>
    </xdr:to>
    <xdr:cxnSp macro="">
      <xdr:nvCxnSpPr>
        <xdr:cNvPr id="846" name="直線コネクタ 845"/>
        <xdr:cNvCxnSpPr/>
      </xdr:nvCxnSpPr>
      <xdr:spPr>
        <a:xfrm flipV="1">
          <a:off x="20434300" y="12761087"/>
          <a:ext cx="889000" cy="10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80708</xdr:rowOff>
    </xdr:from>
    <xdr:to>
      <xdr:col>31</xdr:col>
      <xdr:colOff>85725</xdr:colOff>
      <xdr:row>75</xdr:row>
      <xdr:rowOff>10858</xdr:rowOff>
    </xdr:to>
    <xdr:sp macro="" textlink="">
      <xdr:nvSpPr>
        <xdr:cNvPr id="847" name="フローチャート : 判断 846"/>
        <xdr:cNvSpPr/>
      </xdr:nvSpPr>
      <xdr:spPr>
        <a:xfrm>
          <a:off x="21272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1985</xdr:rowOff>
    </xdr:from>
    <xdr:ext cx="534377" cy="259045"/>
    <xdr:sp macro="" textlink="">
      <xdr:nvSpPr>
        <xdr:cNvPr id="848" name="テキスト ボックス 847"/>
        <xdr:cNvSpPr txBox="1"/>
      </xdr:nvSpPr>
      <xdr:spPr>
        <a:xfrm>
          <a:off x="21056111" y="128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5207</xdr:rowOff>
    </xdr:from>
    <xdr:to>
      <xdr:col>29</xdr:col>
      <xdr:colOff>517525</xdr:colOff>
      <xdr:row>75</xdr:row>
      <xdr:rowOff>10941</xdr:rowOff>
    </xdr:to>
    <xdr:cxnSp macro="">
      <xdr:nvCxnSpPr>
        <xdr:cNvPr id="849" name="直線コネクタ 848"/>
        <xdr:cNvCxnSpPr/>
      </xdr:nvCxnSpPr>
      <xdr:spPr>
        <a:xfrm>
          <a:off x="19545300" y="12863957"/>
          <a:ext cx="889000" cy="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16567</xdr:rowOff>
    </xdr:from>
    <xdr:to>
      <xdr:col>29</xdr:col>
      <xdr:colOff>568325</xdr:colOff>
      <xdr:row>75</xdr:row>
      <xdr:rowOff>118167</xdr:rowOff>
    </xdr:to>
    <xdr:sp macro="" textlink="">
      <xdr:nvSpPr>
        <xdr:cNvPr id="850" name="フローチャート : 判断 849"/>
        <xdr:cNvSpPr/>
      </xdr:nvSpPr>
      <xdr:spPr>
        <a:xfrm>
          <a:off x="20383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109294</xdr:rowOff>
    </xdr:from>
    <xdr:ext cx="534377" cy="259045"/>
    <xdr:sp macro="" textlink="">
      <xdr:nvSpPr>
        <xdr:cNvPr id="851" name="テキスト ボックス 850"/>
        <xdr:cNvSpPr txBox="1"/>
      </xdr:nvSpPr>
      <xdr:spPr>
        <a:xfrm>
          <a:off x="20167111" y="129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5207</xdr:rowOff>
    </xdr:from>
    <xdr:to>
      <xdr:col>28</xdr:col>
      <xdr:colOff>314325</xdr:colOff>
      <xdr:row>75</xdr:row>
      <xdr:rowOff>49326</xdr:rowOff>
    </xdr:to>
    <xdr:cxnSp macro="">
      <xdr:nvCxnSpPr>
        <xdr:cNvPr id="852" name="直線コネクタ 851"/>
        <xdr:cNvCxnSpPr/>
      </xdr:nvCxnSpPr>
      <xdr:spPr>
        <a:xfrm flipV="1">
          <a:off x="18656300" y="12863957"/>
          <a:ext cx="889000" cy="4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42018</xdr:rowOff>
    </xdr:from>
    <xdr:to>
      <xdr:col>28</xdr:col>
      <xdr:colOff>365125</xdr:colOff>
      <xdr:row>75</xdr:row>
      <xdr:rowOff>143618</xdr:rowOff>
    </xdr:to>
    <xdr:sp macro="" textlink="">
      <xdr:nvSpPr>
        <xdr:cNvPr id="853" name="フローチャート : 判断 852"/>
        <xdr:cNvSpPr/>
      </xdr:nvSpPr>
      <xdr:spPr>
        <a:xfrm>
          <a:off x="19494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134745</xdr:rowOff>
    </xdr:from>
    <xdr:ext cx="534377" cy="259045"/>
    <xdr:sp macro="" textlink="">
      <xdr:nvSpPr>
        <xdr:cNvPr id="854" name="テキスト ボックス 853"/>
        <xdr:cNvSpPr txBox="1"/>
      </xdr:nvSpPr>
      <xdr:spPr>
        <a:xfrm>
          <a:off x="19278111" y="1299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64021</xdr:rowOff>
    </xdr:from>
    <xdr:to>
      <xdr:col>27</xdr:col>
      <xdr:colOff>161925</xdr:colOff>
      <xdr:row>75</xdr:row>
      <xdr:rowOff>165621</xdr:rowOff>
    </xdr:to>
    <xdr:sp macro="" textlink="">
      <xdr:nvSpPr>
        <xdr:cNvPr id="855" name="フローチャート : 判断 854"/>
        <xdr:cNvSpPr/>
      </xdr:nvSpPr>
      <xdr:spPr>
        <a:xfrm>
          <a:off x="18605500" y="129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156748</xdr:rowOff>
    </xdr:from>
    <xdr:ext cx="534377" cy="259045"/>
    <xdr:sp macro="" textlink="">
      <xdr:nvSpPr>
        <xdr:cNvPr id="856" name="テキスト ボックス 855"/>
        <xdr:cNvSpPr txBox="1"/>
      </xdr:nvSpPr>
      <xdr:spPr>
        <a:xfrm>
          <a:off x="18389111" y="1301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98082</xdr:rowOff>
    </xdr:from>
    <xdr:to>
      <xdr:col>32</xdr:col>
      <xdr:colOff>238125</xdr:colOff>
      <xdr:row>74</xdr:row>
      <xdr:rowOff>28232</xdr:rowOff>
    </xdr:to>
    <xdr:sp macro="" textlink="">
      <xdr:nvSpPr>
        <xdr:cNvPr id="862" name="円/楕円 861"/>
        <xdr:cNvSpPr/>
      </xdr:nvSpPr>
      <xdr:spPr>
        <a:xfrm>
          <a:off x="22110700" y="1261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120959</xdr:rowOff>
    </xdr:from>
    <xdr:ext cx="534377" cy="259045"/>
    <xdr:sp macro="" textlink="">
      <xdr:nvSpPr>
        <xdr:cNvPr id="863" name="繰出金該当値テキスト"/>
        <xdr:cNvSpPr txBox="1"/>
      </xdr:nvSpPr>
      <xdr:spPr>
        <a:xfrm>
          <a:off x="22212300" y="1246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68,518</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22987</xdr:rowOff>
    </xdr:from>
    <xdr:to>
      <xdr:col>31</xdr:col>
      <xdr:colOff>85725</xdr:colOff>
      <xdr:row>74</xdr:row>
      <xdr:rowOff>124587</xdr:rowOff>
    </xdr:to>
    <xdr:sp macro="" textlink="">
      <xdr:nvSpPr>
        <xdr:cNvPr id="864" name="円/楕円 863"/>
        <xdr:cNvSpPr/>
      </xdr:nvSpPr>
      <xdr:spPr>
        <a:xfrm>
          <a:off x="21272500" y="1271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141114</xdr:rowOff>
    </xdr:from>
    <xdr:ext cx="534377" cy="259045"/>
    <xdr:sp macro="" textlink="">
      <xdr:nvSpPr>
        <xdr:cNvPr id="865" name="テキスト ボックス 864"/>
        <xdr:cNvSpPr txBox="1"/>
      </xdr:nvSpPr>
      <xdr:spPr>
        <a:xfrm>
          <a:off x="21056111" y="124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63,460</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131591</xdr:rowOff>
    </xdr:from>
    <xdr:to>
      <xdr:col>29</xdr:col>
      <xdr:colOff>568325</xdr:colOff>
      <xdr:row>75</xdr:row>
      <xdr:rowOff>61741</xdr:rowOff>
    </xdr:to>
    <xdr:sp macro="" textlink="">
      <xdr:nvSpPr>
        <xdr:cNvPr id="866" name="円/楕円 865"/>
        <xdr:cNvSpPr/>
      </xdr:nvSpPr>
      <xdr:spPr>
        <a:xfrm>
          <a:off x="20383500" y="1281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78268</xdr:rowOff>
    </xdr:from>
    <xdr:ext cx="534377" cy="259045"/>
    <xdr:sp macro="" textlink="">
      <xdr:nvSpPr>
        <xdr:cNvPr id="867" name="テキスト ボックス 866"/>
        <xdr:cNvSpPr txBox="1"/>
      </xdr:nvSpPr>
      <xdr:spPr>
        <a:xfrm>
          <a:off x="20167111" y="1259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57,759</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125857</xdr:rowOff>
    </xdr:from>
    <xdr:to>
      <xdr:col>28</xdr:col>
      <xdr:colOff>365125</xdr:colOff>
      <xdr:row>75</xdr:row>
      <xdr:rowOff>56007</xdr:rowOff>
    </xdr:to>
    <xdr:sp macro="" textlink="">
      <xdr:nvSpPr>
        <xdr:cNvPr id="868" name="円/楕円 867"/>
        <xdr:cNvSpPr/>
      </xdr:nvSpPr>
      <xdr:spPr>
        <a:xfrm>
          <a:off x="19494500" y="1281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72534</xdr:rowOff>
    </xdr:from>
    <xdr:ext cx="534377" cy="259045"/>
    <xdr:sp macro="" textlink="">
      <xdr:nvSpPr>
        <xdr:cNvPr id="869" name="テキスト ボックス 868"/>
        <xdr:cNvSpPr txBox="1"/>
      </xdr:nvSpPr>
      <xdr:spPr>
        <a:xfrm>
          <a:off x="19278111" y="1258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58,060</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169976</xdr:rowOff>
    </xdr:from>
    <xdr:to>
      <xdr:col>27</xdr:col>
      <xdr:colOff>161925</xdr:colOff>
      <xdr:row>75</xdr:row>
      <xdr:rowOff>100126</xdr:rowOff>
    </xdr:to>
    <xdr:sp macro="" textlink="">
      <xdr:nvSpPr>
        <xdr:cNvPr id="870" name="円/楕円 869"/>
        <xdr:cNvSpPr/>
      </xdr:nvSpPr>
      <xdr:spPr>
        <a:xfrm>
          <a:off x="18605500" y="128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116653</xdr:rowOff>
    </xdr:from>
    <xdr:ext cx="534377" cy="259045"/>
    <xdr:sp macro="" textlink="">
      <xdr:nvSpPr>
        <xdr:cNvPr id="871" name="テキスト ボックス 870"/>
        <xdr:cNvSpPr txBox="1"/>
      </xdr:nvSpPr>
      <xdr:spPr>
        <a:xfrm>
          <a:off x="18389111" y="1263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55,744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性質別の</a:t>
          </a:r>
          <a:r>
            <a:rPr kumimoji="1" lang="ja-JP" altLang="en-US" sz="1400">
              <a:latin typeface="+mj-ea"/>
              <a:ea typeface="+mj-ea"/>
            </a:rPr>
            <a:t>住民一人当たりの行政コスト中で、近年最も変動がみられた「投資及び出資金」は、病院事業会計における「新病院建設事業」への出資であり前年度に事業完了によるピークアウトを迎えたことから計画どおりのコスト逓減が図られている（△</a:t>
          </a:r>
          <a:r>
            <a:rPr kumimoji="1" lang="en-US" altLang="ja-JP" sz="1400">
              <a:latin typeface="+mj-ea"/>
              <a:ea typeface="+mj-ea"/>
            </a:rPr>
            <a:t>1,116</a:t>
          </a:r>
          <a:r>
            <a:rPr kumimoji="1" lang="ja-JP" altLang="en-US" sz="1400">
              <a:latin typeface="+mj-ea"/>
              <a:ea typeface="+mj-ea"/>
            </a:rPr>
            <a:t>百万円）。</a:t>
          </a:r>
          <a:endParaRPr kumimoji="1" lang="en-US" altLang="ja-JP" sz="1400">
            <a:latin typeface="+mj-ea"/>
            <a:ea typeface="+mj-ea"/>
          </a:endParaRPr>
        </a:p>
        <a:p>
          <a:r>
            <a:rPr kumimoji="1" lang="ja-JP" altLang="en-US" sz="1400">
              <a:latin typeface="+mj-ea"/>
              <a:ea typeface="+mj-ea"/>
            </a:rPr>
            <a:t>　しかし、今後も「繰出金」では、未だ</a:t>
          </a:r>
          <a:r>
            <a:rPr kumimoji="1" lang="ja-JP" altLang="ja-JP" sz="1400">
              <a:solidFill>
                <a:schemeClr val="dk1"/>
              </a:solidFill>
              <a:latin typeface="+mj-ea"/>
              <a:ea typeface="+mj-ea"/>
              <a:cs typeface="+mn-cs"/>
            </a:rPr>
            <a:t>整備中の下水道事業</a:t>
          </a:r>
          <a:r>
            <a:rPr kumimoji="1" lang="ja-JP" altLang="en-US" sz="1400">
              <a:solidFill>
                <a:schemeClr val="dk1"/>
              </a:solidFill>
              <a:latin typeface="+mj-ea"/>
              <a:ea typeface="+mj-ea"/>
              <a:cs typeface="+mn-cs"/>
            </a:rPr>
            <a:t>特別会計へ</a:t>
          </a:r>
          <a:r>
            <a:rPr kumimoji="1" lang="ja-JP" altLang="ja-JP" sz="1400">
              <a:solidFill>
                <a:schemeClr val="dk1"/>
              </a:solidFill>
              <a:latin typeface="+mj-ea"/>
              <a:ea typeface="+mj-ea"/>
              <a:cs typeface="+mn-cs"/>
            </a:rPr>
            <a:t>の</a:t>
          </a:r>
          <a:r>
            <a:rPr kumimoji="1" lang="ja-JP" altLang="en-US" sz="1400">
              <a:solidFill>
                <a:schemeClr val="dk1"/>
              </a:solidFill>
              <a:latin typeface="+mj-ea"/>
              <a:ea typeface="+mj-ea"/>
              <a:cs typeface="+mn-cs"/>
            </a:rPr>
            <a:t>起債</a:t>
          </a:r>
          <a:r>
            <a:rPr kumimoji="1" lang="ja-JP" altLang="ja-JP" sz="1400">
              <a:solidFill>
                <a:schemeClr val="dk1"/>
              </a:solidFill>
              <a:latin typeface="+mj-ea"/>
              <a:ea typeface="+mj-ea"/>
              <a:cs typeface="+mn-cs"/>
            </a:rPr>
            <a:t>元利償還金（</a:t>
          </a:r>
          <a:r>
            <a:rPr kumimoji="1" lang="en-US" altLang="ja-JP" sz="1400">
              <a:solidFill>
                <a:schemeClr val="dk1"/>
              </a:solidFill>
              <a:latin typeface="+mj-ea"/>
              <a:ea typeface="+mj-ea"/>
              <a:cs typeface="+mn-cs"/>
            </a:rPr>
            <a:t>+42</a:t>
          </a:r>
          <a:r>
            <a:rPr kumimoji="1" lang="ja-JP" altLang="ja-JP" sz="1400">
              <a:solidFill>
                <a:schemeClr val="dk1"/>
              </a:solidFill>
              <a:latin typeface="+mj-ea"/>
              <a:ea typeface="+mj-ea"/>
              <a:cs typeface="+mn-cs"/>
            </a:rPr>
            <a:t>百万円）</a:t>
          </a:r>
          <a:r>
            <a:rPr kumimoji="1" lang="ja-JP" altLang="en-US" sz="1400">
              <a:solidFill>
                <a:schemeClr val="dk1"/>
              </a:solidFill>
              <a:latin typeface="+mj-ea"/>
              <a:ea typeface="+mj-ea"/>
              <a:cs typeface="+mn-cs"/>
            </a:rPr>
            <a:t>や、</a:t>
          </a:r>
          <a:r>
            <a:rPr kumimoji="1" lang="ja-JP" altLang="ja-JP" sz="1400">
              <a:solidFill>
                <a:schemeClr val="dk1"/>
              </a:solidFill>
              <a:latin typeface="+mj-ea"/>
              <a:ea typeface="+mj-ea"/>
              <a:cs typeface="+mn-cs"/>
            </a:rPr>
            <a:t>介護保険給付費</a:t>
          </a:r>
          <a:r>
            <a:rPr kumimoji="1" lang="ja-JP" altLang="en-US" sz="1400">
              <a:solidFill>
                <a:schemeClr val="dk1"/>
              </a:solidFill>
              <a:latin typeface="+mj-ea"/>
              <a:ea typeface="+mj-ea"/>
              <a:cs typeface="+mn-cs"/>
            </a:rPr>
            <a:t>（</a:t>
          </a:r>
          <a:r>
            <a:rPr kumimoji="1" lang="en-US" altLang="ja-JP" sz="1400">
              <a:solidFill>
                <a:schemeClr val="dk1"/>
              </a:solidFill>
              <a:latin typeface="+mj-ea"/>
              <a:ea typeface="+mj-ea"/>
              <a:cs typeface="+mn-cs"/>
            </a:rPr>
            <a:t>+33</a:t>
          </a:r>
          <a:r>
            <a:rPr kumimoji="1" lang="ja-JP" altLang="ja-JP" sz="1400">
              <a:solidFill>
                <a:schemeClr val="dk1"/>
              </a:solidFill>
              <a:latin typeface="+mj-ea"/>
              <a:ea typeface="+mj-ea"/>
              <a:cs typeface="+mn-cs"/>
            </a:rPr>
            <a:t>百万円）</a:t>
          </a:r>
          <a:r>
            <a:rPr kumimoji="1" lang="ja-JP" altLang="en-US" sz="1400">
              <a:solidFill>
                <a:schemeClr val="dk1"/>
              </a:solidFill>
              <a:latin typeface="+mj-ea"/>
              <a:ea typeface="+mj-ea"/>
              <a:cs typeface="+mn-cs"/>
            </a:rPr>
            <a:t>、「扶助費」における保育園や幼稚園のこども園への移行などによる施設型給付費等（</a:t>
          </a:r>
          <a:r>
            <a:rPr kumimoji="1" lang="en-US" altLang="ja-JP" sz="1400">
              <a:solidFill>
                <a:schemeClr val="dk1"/>
              </a:solidFill>
              <a:latin typeface="+mj-ea"/>
              <a:ea typeface="+mj-ea"/>
              <a:cs typeface="+mn-cs"/>
            </a:rPr>
            <a:t>+42</a:t>
          </a:r>
          <a:r>
            <a:rPr kumimoji="1" lang="ja-JP" altLang="en-US" sz="1400">
              <a:solidFill>
                <a:schemeClr val="dk1"/>
              </a:solidFill>
              <a:latin typeface="+mj-ea"/>
              <a:ea typeface="+mj-ea"/>
              <a:cs typeface="+mn-cs"/>
            </a:rPr>
            <a:t>百万円）、「普通建設事業」では、合併前に各町村で整備した公共施設及びインフラ等の老朽化に伴う更新整備に係るコストの増大など増加傾向が想定される経費が多い。</a:t>
          </a:r>
          <a:endParaRPr kumimoji="1" lang="en-US" altLang="ja-JP" sz="1400">
            <a:solidFill>
              <a:schemeClr val="dk1"/>
            </a:solidFill>
            <a:latin typeface="+mj-ea"/>
            <a:ea typeface="+mj-ea"/>
            <a:cs typeface="+mn-cs"/>
          </a:endParaRPr>
        </a:p>
        <a:p>
          <a:r>
            <a:rPr kumimoji="1" lang="ja-JP" altLang="en-US" sz="1400">
              <a:solidFill>
                <a:schemeClr val="dk1"/>
              </a:solidFill>
              <a:latin typeface="+mj-ea"/>
              <a:ea typeface="+mj-ea"/>
              <a:cs typeface="+mn-cs"/>
            </a:rPr>
            <a:t>　こうした経費については、「介護保険計画（第</a:t>
          </a:r>
          <a:r>
            <a:rPr kumimoji="1" lang="en-US" altLang="ja-JP" sz="1400">
              <a:solidFill>
                <a:schemeClr val="dk1"/>
              </a:solidFill>
              <a:latin typeface="+mj-ea"/>
              <a:ea typeface="+mj-ea"/>
              <a:cs typeface="+mn-cs"/>
            </a:rPr>
            <a:t>7</a:t>
          </a:r>
          <a:r>
            <a:rPr kumimoji="1" lang="ja-JP" altLang="en-US" sz="1400">
              <a:solidFill>
                <a:schemeClr val="dk1"/>
              </a:solidFill>
              <a:latin typeface="+mj-ea"/>
              <a:ea typeface="+mj-ea"/>
              <a:cs typeface="+mn-cs"/>
            </a:rPr>
            <a:t>期）」に基づき予防活動の普及啓発を活発化した「扶助費」の抑制や、「公共施設等総合管理計画」に基づく計画的な施設再編や個別施設計画による予防修繕による「普通建設事業費（更新整備）」の圧縮など、計画の確実な実行により全体のコスト抑制を図りたい。</a:t>
          </a:r>
          <a:endParaRPr kumimoji="1" lang="ja-JP" altLang="en-US" sz="1400">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新潟県阿賀野市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43,691
43,482
192.74
22,218,605
21,296,375
545,446
13,004,493
23,958,119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151.4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104077</xdr:rowOff>
    </xdr:from>
    <xdr:to>
      <xdr:col>6</xdr:col>
      <xdr:colOff>510540</xdr:colOff>
      <xdr:row>38</xdr:row>
      <xdr:rowOff>34734</xdr:rowOff>
    </xdr:to>
    <xdr:cxnSp macro="">
      <xdr:nvCxnSpPr>
        <xdr:cNvPr id="56" name="直線コネクタ 55"/>
        <xdr:cNvCxnSpPr/>
      </xdr:nvCxnSpPr>
      <xdr:spPr>
        <a:xfrm flipV="1">
          <a:off x="4633595" y="5419027"/>
          <a:ext cx="1270" cy="1130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2,951</a:t>
          </a:r>
          <a:endParaRPr kumimoji="1" lang="ja-JP" altLang="en-US" sz="1000" b="1">
            <a:latin typeface="ＭＳ Ｐゴシック"/>
          </a:endParaRPr>
        </a:p>
      </xdr:txBody>
    </xdr:sp>
    <xdr:clientData/>
  </xdr:oneCellAnchor>
  <xdr:twoCellAnchor>
    <xdr:from>
      <xdr:col>6</xdr:col>
      <xdr:colOff>422275</xdr:colOff>
      <xdr:row>38</xdr:row>
      <xdr:rowOff>34734</xdr:rowOff>
    </xdr:from>
    <xdr:to>
      <xdr:col>6</xdr:col>
      <xdr:colOff>600075</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50754</xdr:rowOff>
    </xdr:from>
    <xdr:ext cx="469744" cy="259045"/>
    <xdr:sp macro="" textlink="">
      <xdr:nvSpPr>
        <xdr:cNvPr id="59" name="議会費最大値テキスト"/>
        <xdr:cNvSpPr txBox="1"/>
      </xdr:nvSpPr>
      <xdr:spPr>
        <a:xfrm>
          <a:off x="4686300" y="519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8,887</a:t>
          </a:r>
          <a:endParaRPr kumimoji="1" lang="ja-JP" altLang="en-US" sz="1000" b="1">
            <a:latin typeface="ＭＳ Ｐゴシック"/>
          </a:endParaRPr>
        </a:p>
      </xdr:txBody>
    </xdr:sp>
    <xdr:clientData/>
  </xdr:oneCellAnchor>
  <xdr:twoCellAnchor>
    <xdr:from>
      <xdr:col>6</xdr:col>
      <xdr:colOff>422275</xdr:colOff>
      <xdr:row>31</xdr:row>
      <xdr:rowOff>104077</xdr:rowOff>
    </xdr:from>
    <xdr:to>
      <xdr:col>6</xdr:col>
      <xdr:colOff>600075</xdr:colOff>
      <xdr:row>31</xdr:row>
      <xdr:rowOff>104077</xdr:rowOff>
    </xdr:to>
    <xdr:cxnSp macro="">
      <xdr:nvCxnSpPr>
        <xdr:cNvPr id="60" name="直線コネクタ 59"/>
        <xdr:cNvCxnSpPr/>
      </xdr:nvCxnSpPr>
      <xdr:spPr>
        <a:xfrm>
          <a:off x="4546600" y="5419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169228</xdr:rowOff>
    </xdr:from>
    <xdr:to>
      <xdr:col>6</xdr:col>
      <xdr:colOff>511175</xdr:colOff>
      <xdr:row>37</xdr:row>
      <xdr:rowOff>54547</xdr:rowOff>
    </xdr:to>
    <xdr:cxnSp macro="">
      <xdr:nvCxnSpPr>
        <xdr:cNvPr id="61" name="直線コネクタ 60"/>
        <xdr:cNvCxnSpPr/>
      </xdr:nvCxnSpPr>
      <xdr:spPr>
        <a:xfrm>
          <a:off x="3797300" y="6341428"/>
          <a:ext cx="8382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162450</xdr:rowOff>
    </xdr:from>
    <xdr:ext cx="469744" cy="259045"/>
    <xdr:sp macro="" textlink="">
      <xdr:nvSpPr>
        <xdr:cNvPr id="62" name="議会費平均値テキスト"/>
        <xdr:cNvSpPr txBox="1"/>
      </xdr:nvSpPr>
      <xdr:spPr>
        <a:xfrm>
          <a:off x="4686300" y="5991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139573</xdr:rowOff>
    </xdr:from>
    <xdr:to>
      <xdr:col>6</xdr:col>
      <xdr:colOff>561975</xdr:colOff>
      <xdr:row>36</xdr:row>
      <xdr:rowOff>69723</xdr:rowOff>
    </xdr:to>
    <xdr:sp macro="" textlink="">
      <xdr:nvSpPr>
        <xdr:cNvPr id="63" name="フローチャート : 判断 62"/>
        <xdr:cNvSpPr/>
      </xdr:nvSpPr>
      <xdr:spPr>
        <a:xfrm>
          <a:off x="45847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169228</xdr:rowOff>
    </xdr:from>
    <xdr:to>
      <xdr:col>5</xdr:col>
      <xdr:colOff>358775</xdr:colOff>
      <xdr:row>37</xdr:row>
      <xdr:rowOff>29782</xdr:rowOff>
    </xdr:to>
    <xdr:cxnSp macro="">
      <xdr:nvCxnSpPr>
        <xdr:cNvPr id="64" name="直線コネクタ 63"/>
        <xdr:cNvCxnSpPr/>
      </xdr:nvCxnSpPr>
      <xdr:spPr>
        <a:xfrm flipV="1">
          <a:off x="2908300" y="63414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67183</xdr:rowOff>
    </xdr:from>
    <xdr:to>
      <xdr:col>5</xdr:col>
      <xdr:colOff>409575</xdr:colOff>
      <xdr:row>35</xdr:row>
      <xdr:rowOff>168783</xdr:rowOff>
    </xdr:to>
    <xdr:sp macro="" textlink="">
      <xdr:nvSpPr>
        <xdr:cNvPr id="65" name="フローチャート : 判断 64"/>
        <xdr:cNvSpPr/>
      </xdr:nvSpPr>
      <xdr:spPr>
        <a:xfrm>
          <a:off x="3746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13860</xdr:rowOff>
    </xdr:from>
    <xdr:ext cx="469744" cy="259045"/>
    <xdr:sp macro="" textlink="">
      <xdr:nvSpPr>
        <xdr:cNvPr id="66" name="テキスト ボックス 65"/>
        <xdr:cNvSpPr txBox="1"/>
      </xdr:nvSpPr>
      <xdr:spPr>
        <a:xfrm>
          <a:off x="3562427"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29782</xdr:rowOff>
    </xdr:from>
    <xdr:to>
      <xdr:col>4</xdr:col>
      <xdr:colOff>155575</xdr:colOff>
      <xdr:row>37</xdr:row>
      <xdr:rowOff>47879</xdr:rowOff>
    </xdr:to>
    <xdr:cxnSp macro="">
      <xdr:nvCxnSpPr>
        <xdr:cNvPr id="67" name="直線コネクタ 66"/>
        <xdr:cNvCxnSpPr/>
      </xdr:nvCxnSpPr>
      <xdr:spPr>
        <a:xfrm flipV="1">
          <a:off x="2019300" y="6373432"/>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118237</xdr:rowOff>
    </xdr:from>
    <xdr:to>
      <xdr:col>4</xdr:col>
      <xdr:colOff>206375</xdr:colOff>
      <xdr:row>36</xdr:row>
      <xdr:rowOff>48387</xdr:rowOff>
    </xdr:to>
    <xdr:sp macro="" textlink="">
      <xdr:nvSpPr>
        <xdr:cNvPr id="68" name="フローチャート :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64914</xdr:rowOff>
    </xdr:from>
    <xdr:ext cx="469744" cy="259045"/>
    <xdr:sp macro="" textlink="">
      <xdr:nvSpPr>
        <xdr:cNvPr id="69" name="テキスト ボックス 68"/>
        <xdr:cNvSpPr txBox="1"/>
      </xdr:nvSpPr>
      <xdr:spPr>
        <a:xfrm>
          <a:off x="2673427"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29782</xdr:rowOff>
    </xdr:from>
    <xdr:to>
      <xdr:col>2</xdr:col>
      <xdr:colOff>638175</xdr:colOff>
      <xdr:row>37</xdr:row>
      <xdr:rowOff>47879</xdr:rowOff>
    </xdr:to>
    <xdr:cxnSp macro="">
      <xdr:nvCxnSpPr>
        <xdr:cNvPr id="70" name="直線コネクタ 69"/>
        <xdr:cNvCxnSpPr/>
      </xdr:nvCxnSpPr>
      <xdr:spPr>
        <a:xfrm>
          <a:off x="1130300" y="6373432"/>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129286</xdr:rowOff>
    </xdr:from>
    <xdr:to>
      <xdr:col>3</xdr:col>
      <xdr:colOff>3175</xdr:colOff>
      <xdr:row>36</xdr:row>
      <xdr:rowOff>59436</xdr:rowOff>
    </xdr:to>
    <xdr:sp macro="" textlink="">
      <xdr:nvSpPr>
        <xdr:cNvPr id="71" name="フローチャート : 判断 70"/>
        <xdr:cNvSpPr/>
      </xdr:nvSpPr>
      <xdr:spPr>
        <a:xfrm>
          <a:off x="1968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75963</xdr:rowOff>
    </xdr:from>
    <xdr:ext cx="469744" cy="259045"/>
    <xdr:sp macro="" textlink="">
      <xdr:nvSpPr>
        <xdr:cNvPr id="72" name="テキスト ボックス 71"/>
        <xdr:cNvSpPr txBox="1"/>
      </xdr:nvSpPr>
      <xdr:spPr>
        <a:xfrm>
          <a:off x="1784427" y="590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89662</xdr:rowOff>
    </xdr:from>
    <xdr:to>
      <xdr:col>1</xdr:col>
      <xdr:colOff>485775</xdr:colOff>
      <xdr:row>36</xdr:row>
      <xdr:rowOff>19812</xdr:rowOff>
    </xdr:to>
    <xdr:sp macro="" textlink="">
      <xdr:nvSpPr>
        <xdr:cNvPr id="73" name="フローチャート : 判断 72"/>
        <xdr:cNvSpPr/>
      </xdr:nvSpPr>
      <xdr:spPr>
        <a:xfrm>
          <a:off x="1079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36339</xdr:rowOff>
    </xdr:from>
    <xdr:ext cx="469744" cy="259045"/>
    <xdr:sp macro="" textlink="">
      <xdr:nvSpPr>
        <xdr:cNvPr id="74" name="テキスト ボックス 73"/>
        <xdr:cNvSpPr txBox="1"/>
      </xdr:nvSpPr>
      <xdr:spPr>
        <a:xfrm>
          <a:off x="895427" y="586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3747</xdr:rowOff>
    </xdr:from>
    <xdr:to>
      <xdr:col>6</xdr:col>
      <xdr:colOff>561975</xdr:colOff>
      <xdr:row>37</xdr:row>
      <xdr:rowOff>105347</xdr:rowOff>
    </xdr:to>
    <xdr:sp macro="" textlink="">
      <xdr:nvSpPr>
        <xdr:cNvPr id="80" name="円/楕円 79"/>
        <xdr:cNvSpPr/>
      </xdr:nvSpPr>
      <xdr:spPr>
        <a:xfrm>
          <a:off x="4584700" y="634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153624</xdr:rowOff>
    </xdr:from>
    <xdr:ext cx="469744" cy="259045"/>
    <xdr:sp macro="" textlink="">
      <xdr:nvSpPr>
        <xdr:cNvPr id="81" name="議会費該当値テキスト"/>
        <xdr:cNvSpPr txBox="1"/>
      </xdr:nvSpPr>
      <xdr:spPr>
        <a:xfrm>
          <a:off x="4686300" y="6325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118428</xdr:rowOff>
    </xdr:from>
    <xdr:to>
      <xdr:col>5</xdr:col>
      <xdr:colOff>409575</xdr:colOff>
      <xdr:row>37</xdr:row>
      <xdr:rowOff>48578</xdr:rowOff>
    </xdr:to>
    <xdr:sp macro="" textlink="">
      <xdr:nvSpPr>
        <xdr:cNvPr id="82" name="円/楕円 81"/>
        <xdr:cNvSpPr/>
      </xdr:nvSpPr>
      <xdr:spPr>
        <a:xfrm>
          <a:off x="3746500" y="629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39705</xdr:rowOff>
    </xdr:from>
    <xdr:ext cx="469744" cy="259045"/>
    <xdr:sp macro="" textlink="">
      <xdr:nvSpPr>
        <xdr:cNvPr id="83" name="テキスト ボックス 82"/>
        <xdr:cNvSpPr txBox="1"/>
      </xdr:nvSpPr>
      <xdr:spPr>
        <a:xfrm>
          <a:off x="3562427" y="638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150432</xdr:rowOff>
    </xdr:from>
    <xdr:to>
      <xdr:col>4</xdr:col>
      <xdr:colOff>206375</xdr:colOff>
      <xdr:row>37</xdr:row>
      <xdr:rowOff>80582</xdr:rowOff>
    </xdr:to>
    <xdr:sp macro="" textlink="">
      <xdr:nvSpPr>
        <xdr:cNvPr id="84" name="円/楕円 83"/>
        <xdr:cNvSpPr/>
      </xdr:nvSpPr>
      <xdr:spPr>
        <a:xfrm>
          <a:off x="2857500" y="632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71709</xdr:rowOff>
    </xdr:from>
    <xdr:ext cx="469744" cy="259045"/>
    <xdr:sp macro="" textlink="">
      <xdr:nvSpPr>
        <xdr:cNvPr id="85" name="テキスト ボックス 84"/>
        <xdr:cNvSpPr txBox="1"/>
      </xdr:nvSpPr>
      <xdr:spPr>
        <a:xfrm>
          <a:off x="2673427" y="641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168529</xdr:rowOff>
    </xdr:from>
    <xdr:to>
      <xdr:col>3</xdr:col>
      <xdr:colOff>3175</xdr:colOff>
      <xdr:row>37</xdr:row>
      <xdr:rowOff>98679</xdr:rowOff>
    </xdr:to>
    <xdr:sp macro="" textlink="">
      <xdr:nvSpPr>
        <xdr:cNvPr id="86" name="円/楕円 85"/>
        <xdr:cNvSpPr/>
      </xdr:nvSpPr>
      <xdr:spPr>
        <a:xfrm>
          <a:off x="1968500" y="634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89806</xdr:rowOff>
    </xdr:from>
    <xdr:ext cx="469744" cy="259045"/>
    <xdr:sp macro="" textlink="">
      <xdr:nvSpPr>
        <xdr:cNvPr id="87" name="テキスト ボックス 86"/>
        <xdr:cNvSpPr txBox="1"/>
      </xdr:nvSpPr>
      <xdr:spPr>
        <a:xfrm>
          <a:off x="1784427" y="64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150432</xdr:rowOff>
    </xdr:from>
    <xdr:to>
      <xdr:col>1</xdr:col>
      <xdr:colOff>485775</xdr:colOff>
      <xdr:row>37</xdr:row>
      <xdr:rowOff>80582</xdr:rowOff>
    </xdr:to>
    <xdr:sp macro="" textlink="">
      <xdr:nvSpPr>
        <xdr:cNvPr id="88" name="円/楕円 87"/>
        <xdr:cNvSpPr/>
      </xdr:nvSpPr>
      <xdr:spPr>
        <a:xfrm>
          <a:off x="1079500" y="632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71709</xdr:rowOff>
    </xdr:from>
    <xdr:ext cx="469744" cy="259045"/>
    <xdr:sp macro="" textlink="">
      <xdr:nvSpPr>
        <xdr:cNvPr id="89" name="テキスト ボックス 88"/>
        <xdr:cNvSpPr txBox="1"/>
      </xdr:nvSpPr>
      <xdr:spPr>
        <a:xfrm>
          <a:off x="895427" y="641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55956</xdr:rowOff>
    </xdr:from>
    <xdr:to>
      <xdr:col>6</xdr:col>
      <xdr:colOff>510540</xdr:colOff>
      <xdr:row>59</xdr:row>
      <xdr:rowOff>52895</xdr:rowOff>
    </xdr:to>
    <xdr:cxnSp macro="">
      <xdr:nvCxnSpPr>
        <xdr:cNvPr id="115" name="直線コネクタ 114"/>
        <xdr:cNvCxnSpPr/>
      </xdr:nvCxnSpPr>
      <xdr:spPr>
        <a:xfrm flipV="1">
          <a:off x="4633595" y="8628456"/>
          <a:ext cx="1270" cy="1539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58354</xdr:rowOff>
    </xdr:from>
    <xdr:ext cx="534377" cy="259045"/>
    <xdr:sp macro="" textlink="">
      <xdr:nvSpPr>
        <xdr:cNvPr id="116" name="総務費最小値テキスト"/>
        <xdr:cNvSpPr txBox="1"/>
      </xdr:nvSpPr>
      <xdr:spPr>
        <a:xfrm>
          <a:off x="4686300" y="1017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42,242</a:t>
          </a:r>
          <a:endParaRPr kumimoji="1" lang="ja-JP" altLang="en-US" sz="1000" b="1">
            <a:latin typeface="ＭＳ Ｐゴシック"/>
          </a:endParaRPr>
        </a:p>
      </xdr:txBody>
    </xdr:sp>
    <xdr:clientData/>
  </xdr:oneCellAnchor>
  <xdr:twoCellAnchor>
    <xdr:from>
      <xdr:col>6</xdr:col>
      <xdr:colOff>422275</xdr:colOff>
      <xdr:row>59</xdr:row>
      <xdr:rowOff>52895</xdr:rowOff>
    </xdr:from>
    <xdr:to>
      <xdr:col>6</xdr:col>
      <xdr:colOff>600075</xdr:colOff>
      <xdr:row>59</xdr:row>
      <xdr:rowOff>52895</xdr:rowOff>
    </xdr:to>
    <xdr:cxnSp macro="">
      <xdr:nvCxnSpPr>
        <xdr:cNvPr id="117" name="直線コネクタ 116"/>
        <xdr:cNvCxnSpPr/>
      </xdr:nvCxnSpPr>
      <xdr:spPr>
        <a:xfrm>
          <a:off x="4546600" y="1016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2633</xdr:rowOff>
    </xdr:from>
    <xdr:ext cx="690189" cy="259045"/>
    <xdr:sp macro="" textlink="">
      <xdr:nvSpPr>
        <xdr:cNvPr id="118" name="総務費最大値テキスト"/>
        <xdr:cNvSpPr txBox="1"/>
      </xdr:nvSpPr>
      <xdr:spPr>
        <a:xfrm>
          <a:off x="4686300" y="840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1,456,930</a:t>
          </a:r>
          <a:endParaRPr kumimoji="1" lang="ja-JP" altLang="en-US" sz="1000" b="1">
            <a:latin typeface="ＭＳ Ｐゴシック"/>
          </a:endParaRPr>
        </a:p>
      </xdr:txBody>
    </xdr:sp>
    <xdr:clientData/>
  </xdr:oneCellAnchor>
  <xdr:twoCellAnchor>
    <xdr:from>
      <xdr:col>6</xdr:col>
      <xdr:colOff>422275</xdr:colOff>
      <xdr:row>50</xdr:row>
      <xdr:rowOff>55956</xdr:rowOff>
    </xdr:from>
    <xdr:to>
      <xdr:col>6</xdr:col>
      <xdr:colOff>600075</xdr:colOff>
      <xdr:row>50</xdr:row>
      <xdr:rowOff>55956</xdr:rowOff>
    </xdr:to>
    <xdr:cxnSp macro="">
      <xdr:nvCxnSpPr>
        <xdr:cNvPr id="119" name="直線コネクタ 118"/>
        <xdr:cNvCxnSpPr/>
      </xdr:nvCxnSpPr>
      <xdr:spPr>
        <a:xfrm>
          <a:off x="4546600" y="862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42576</xdr:rowOff>
    </xdr:from>
    <xdr:to>
      <xdr:col>6</xdr:col>
      <xdr:colOff>511175</xdr:colOff>
      <xdr:row>59</xdr:row>
      <xdr:rowOff>52895</xdr:rowOff>
    </xdr:to>
    <xdr:cxnSp macro="">
      <xdr:nvCxnSpPr>
        <xdr:cNvPr id="120" name="直線コネクタ 119"/>
        <xdr:cNvCxnSpPr/>
      </xdr:nvCxnSpPr>
      <xdr:spPr>
        <a:xfrm>
          <a:off x="3797300" y="10158126"/>
          <a:ext cx="838200" cy="1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147255</xdr:rowOff>
    </xdr:from>
    <xdr:ext cx="534377" cy="259045"/>
    <xdr:sp macro="" textlink="">
      <xdr:nvSpPr>
        <xdr:cNvPr id="121" name="総務費平均値テキスト"/>
        <xdr:cNvSpPr txBox="1"/>
      </xdr:nvSpPr>
      <xdr:spPr>
        <a:xfrm>
          <a:off x="4686300" y="9919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87,409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124378</xdr:rowOff>
    </xdr:from>
    <xdr:to>
      <xdr:col>6</xdr:col>
      <xdr:colOff>561975</xdr:colOff>
      <xdr:row>59</xdr:row>
      <xdr:rowOff>54528</xdr:rowOff>
    </xdr:to>
    <xdr:sp macro="" textlink="">
      <xdr:nvSpPr>
        <xdr:cNvPr id="122" name="フローチャート : 判断 121"/>
        <xdr:cNvSpPr/>
      </xdr:nvSpPr>
      <xdr:spPr>
        <a:xfrm>
          <a:off x="4584700" y="1006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42576</xdr:rowOff>
    </xdr:from>
    <xdr:to>
      <xdr:col>5</xdr:col>
      <xdr:colOff>358775</xdr:colOff>
      <xdr:row>59</xdr:row>
      <xdr:rowOff>54058</xdr:rowOff>
    </xdr:to>
    <xdr:cxnSp macro="">
      <xdr:nvCxnSpPr>
        <xdr:cNvPr id="123" name="直線コネクタ 122"/>
        <xdr:cNvCxnSpPr/>
      </xdr:nvCxnSpPr>
      <xdr:spPr>
        <a:xfrm flipV="1">
          <a:off x="2908300" y="10158126"/>
          <a:ext cx="889000" cy="1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124992</xdr:rowOff>
    </xdr:from>
    <xdr:to>
      <xdr:col>5</xdr:col>
      <xdr:colOff>409575</xdr:colOff>
      <xdr:row>59</xdr:row>
      <xdr:rowOff>55142</xdr:rowOff>
    </xdr:to>
    <xdr:sp macro="" textlink="">
      <xdr:nvSpPr>
        <xdr:cNvPr id="124" name="フローチャート : 判断 123"/>
        <xdr:cNvSpPr/>
      </xdr:nvSpPr>
      <xdr:spPr>
        <a:xfrm>
          <a:off x="3746500" y="1006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71669</xdr:rowOff>
    </xdr:from>
    <xdr:ext cx="534377" cy="259045"/>
    <xdr:sp macro="" textlink="">
      <xdr:nvSpPr>
        <xdr:cNvPr id="125" name="テキスト ボックス 124"/>
        <xdr:cNvSpPr txBox="1"/>
      </xdr:nvSpPr>
      <xdr:spPr>
        <a:xfrm>
          <a:off x="3530111" y="984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37700</xdr:rowOff>
    </xdr:from>
    <xdr:to>
      <xdr:col>4</xdr:col>
      <xdr:colOff>155575</xdr:colOff>
      <xdr:row>59</xdr:row>
      <xdr:rowOff>54058</xdr:rowOff>
    </xdr:to>
    <xdr:cxnSp macro="">
      <xdr:nvCxnSpPr>
        <xdr:cNvPr id="126" name="直線コネクタ 125"/>
        <xdr:cNvCxnSpPr/>
      </xdr:nvCxnSpPr>
      <xdr:spPr>
        <a:xfrm>
          <a:off x="2019300" y="10153250"/>
          <a:ext cx="889000" cy="1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138775</xdr:rowOff>
    </xdr:from>
    <xdr:to>
      <xdr:col>4</xdr:col>
      <xdr:colOff>206375</xdr:colOff>
      <xdr:row>59</xdr:row>
      <xdr:rowOff>68925</xdr:rowOff>
    </xdr:to>
    <xdr:sp macro="" textlink="">
      <xdr:nvSpPr>
        <xdr:cNvPr id="127" name="フローチャート : 判断 126"/>
        <xdr:cNvSpPr/>
      </xdr:nvSpPr>
      <xdr:spPr>
        <a:xfrm>
          <a:off x="2857500" y="1008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85452</xdr:rowOff>
    </xdr:from>
    <xdr:ext cx="534377" cy="259045"/>
    <xdr:sp macro="" textlink="">
      <xdr:nvSpPr>
        <xdr:cNvPr id="128" name="テキスト ボックス 127"/>
        <xdr:cNvSpPr txBox="1"/>
      </xdr:nvSpPr>
      <xdr:spPr>
        <a:xfrm>
          <a:off x="2641111" y="985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37700</xdr:rowOff>
    </xdr:from>
    <xdr:to>
      <xdr:col>2</xdr:col>
      <xdr:colOff>638175</xdr:colOff>
      <xdr:row>59</xdr:row>
      <xdr:rowOff>57079</xdr:rowOff>
    </xdr:to>
    <xdr:cxnSp macro="">
      <xdr:nvCxnSpPr>
        <xdr:cNvPr id="129" name="直線コネクタ 128"/>
        <xdr:cNvCxnSpPr/>
      </xdr:nvCxnSpPr>
      <xdr:spPr>
        <a:xfrm flipV="1">
          <a:off x="1130300" y="10153250"/>
          <a:ext cx="889000" cy="1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135279</xdr:rowOff>
    </xdr:from>
    <xdr:to>
      <xdr:col>3</xdr:col>
      <xdr:colOff>3175</xdr:colOff>
      <xdr:row>59</xdr:row>
      <xdr:rowOff>65429</xdr:rowOff>
    </xdr:to>
    <xdr:sp macro="" textlink="">
      <xdr:nvSpPr>
        <xdr:cNvPr id="130" name="フローチャート : 判断 129"/>
        <xdr:cNvSpPr/>
      </xdr:nvSpPr>
      <xdr:spPr>
        <a:xfrm>
          <a:off x="1968500" y="100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81956</xdr:rowOff>
    </xdr:from>
    <xdr:ext cx="534377" cy="259045"/>
    <xdr:sp macro="" textlink="">
      <xdr:nvSpPr>
        <xdr:cNvPr id="131" name="テキスト ボックス 130"/>
        <xdr:cNvSpPr txBox="1"/>
      </xdr:nvSpPr>
      <xdr:spPr>
        <a:xfrm>
          <a:off x="1752111" y="985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134437</xdr:rowOff>
    </xdr:from>
    <xdr:to>
      <xdr:col>1</xdr:col>
      <xdr:colOff>485775</xdr:colOff>
      <xdr:row>59</xdr:row>
      <xdr:rowOff>64587</xdr:rowOff>
    </xdr:to>
    <xdr:sp macro="" textlink="">
      <xdr:nvSpPr>
        <xdr:cNvPr id="132" name="フローチャート : 判断 131"/>
        <xdr:cNvSpPr/>
      </xdr:nvSpPr>
      <xdr:spPr>
        <a:xfrm>
          <a:off x="1079500" y="1007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81114</xdr:rowOff>
    </xdr:from>
    <xdr:ext cx="534377" cy="259045"/>
    <xdr:sp macro="" textlink="">
      <xdr:nvSpPr>
        <xdr:cNvPr id="133" name="テキスト ボックス 132"/>
        <xdr:cNvSpPr txBox="1"/>
      </xdr:nvSpPr>
      <xdr:spPr>
        <a:xfrm>
          <a:off x="863111" y="98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2095</xdr:rowOff>
    </xdr:from>
    <xdr:to>
      <xdr:col>6</xdr:col>
      <xdr:colOff>561975</xdr:colOff>
      <xdr:row>59</xdr:row>
      <xdr:rowOff>103695</xdr:rowOff>
    </xdr:to>
    <xdr:sp macro="" textlink="">
      <xdr:nvSpPr>
        <xdr:cNvPr id="139" name="円/楕円 138"/>
        <xdr:cNvSpPr/>
      </xdr:nvSpPr>
      <xdr:spPr>
        <a:xfrm>
          <a:off x="4584700" y="1011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102804</xdr:rowOff>
    </xdr:from>
    <xdr:ext cx="534377" cy="259045"/>
    <xdr:sp macro="" textlink="">
      <xdr:nvSpPr>
        <xdr:cNvPr id="140" name="総務費該当値テキスト"/>
        <xdr:cNvSpPr txBox="1"/>
      </xdr:nvSpPr>
      <xdr:spPr>
        <a:xfrm>
          <a:off x="4686300" y="1004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42,242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163226</xdr:rowOff>
    </xdr:from>
    <xdr:to>
      <xdr:col>5</xdr:col>
      <xdr:colOff>409575</xdr:colOff>
      <xdr:row>59</xdr:row>
      <xdr:rowOff>93376</xdr:rowOff>
    </xdr:to>
    <xdr:sp macro="" textlink="">
      <xdr:nvSpPr>
        <xdr:cNvPr id="141" name="円/楕円 140"/>
        <xdr:cNvSpPr/>
      </xdr:nvSpPr>
      <xdr:spPr>
        <a:xfrm>
          <a:off x="3746500" y="1010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84503</xdr:rowOff>
    </xdr:from>
    <xdr:ext cx="534377" cy="259045"/>
    <xdr:sp macro="" textlink="">
      <xdr:nvSpPr>
        <xdr:cNvPr id="142" name="テキスト ボックス 141"/>
        <xdr:cNvSpPr txBox="1"/>
      </xdr:nvSpPr>
      <xdr:spPr>
        <a:xfrm>
          <a:off x="3530111" y="1020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51,721</a:t>
          </a:r>
          <a:endParaRPr kumimoji="1" lang="ja-JP" altLang="en-US" sz="1000" b="1">
            <a:solidFill>
              <a:srgbClr val="FF0000"/>
            </a:solidFill>
            <a:latin typeface="ＭＳ Ｐゴシック"/>
          </a:endParaRPr>
        </a:p>
      </xdr:txBody>
    </xdr:sp>
    <xdr:clientData/>
  </xdr:oneCellAnchor>
  <xdr:twoCellAnchor>
    <xdr:from>
      <xdr:col>4</xdr:col>
      <xdr:colOff>104775</xdr:colOff>
      <xdr:row>59</xdr:row>
      <xdr:rowOff>3258</xdr:rowOff>
    </xdr:from>
    <xdr:to>
      <xdr:col>4</xdr:col>
      <xdr:colOff>206375</xdr:colOff>
      <xdr:row>59</xdr:row>
      <xdr:rowOff>104858</xdr:rowOff>
    </xdr:to>
    <xdr:sp macro="" textlink="">
      <xdr:nvSpPr>
        <xdr:cNvPr id="143" name="円/楕円 142"/>
        <xdr:cNvSpPr/>
      </xdr:nvSpPr>
      <xdr:spPr>
        <a:xfrm>
          <a:off x="2857500" y="101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95985</xdr:rowOff>
    </xdr:from>
    <xdr:ext cx="534377" cy="259045"/>
    <xdr:sp macro="" textlink="">
      <xdr:nvSpPr>
        <xdr:cNvPr id="144" name="テキスト ボックス 143"/>
        <xdr:cNvSpPr txBox="1"/>
      </xdr:nvSpPr>
      <xdr:spPr>
        <a:xfrm>
          <a:off x="2641111" y="1021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41,174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158350</xdr:rowOff>
    </xdr:from>
    <xdr:to>
      <xdr:col>3</xdr:col>
      <xdr:colOff>3175</xdr:colOff>
      <xdr:row>59</xdr:row>
      <xdr:rowOff>88500</xdr:rowOff>
    </xdr:to>
    <xdr:sp macro="" textlink="">
      <xdr:nvSpPr>
        <xdr:cNvPr id="145" name="円/楕円 144"/>
        <xdr:cNvSpPr/>
      </xdr:nvSpPr>
      <xdr:spPr>
        <a:xfrm>
          <a:off x="1968500" y="101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79627</xdr:rowOff>
    </xdr:from>
    <xdr:ext cx="534377" cy="259045"/>
    <xdr:sp macro="" textlink="">
      <xdr:nvSpPr>
        <xdr:cNvPr id="146" name="テキスト ボックス 145"/>
        <xdr:cNvSpPr txBox="1"/>
      </xdr:nvSpPr>
      <xdr:spPr>
        <a:xfrm>
          <a:off x="1752111" y="1019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56,201</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6279</xdr:rowOff>
    </xdr:from>
    <xdr:to>
      <xdr:col>1</xdr:col>
      <xdr:colOff>485775</xdr:colOff>
      <xdr:row>59</xdr:row>
      <xdr:rowOff>107879</xdr:rowOff>
    </xdr:to>
    <xdr:sp macro="" textlink="">
      <xdr:nvSpPr>
        <xdr:cNvPr id="147" name="円/楕円 146"/>
        <xdr:cNvSpPr/>
      </xdr:nvSpPr>
      <xdr:spPr>
        <a:xfrm>
          <a:off x="1079500" y="1012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99006</xdr:rowOff>
    </xdr:from>
    <xdr:ext cx="534377" cy="259045"/>
    <xdr:sp macro="" textlink="">
      <xdr:nvSpPr>
        <xdr:cNvPr id="148" name="テキスト ボックス 147"/>
        <xdr:cNvSpPr txBox="1"/>
      </xdr:nvSpPr>
      <xdr:spPr>
        <a:xfrm>
          <a:off x="863111" y="1021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38,398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141415</xdr:rowOff>
    </xdr:from>
    <xdr:to>
      <xdr:col>6</xdr:col>
      <xdr:colOff>510540</xdr:colOff>
      <xdr:row>79</xdr:row>
      <xdr:rowOff>127851</xdr:rowOff>
    </xdr:to>
    <xdr:cxnSp macro="">
      <xdr:nvCxnSpPr>
        <xdr:cNvPr id="173" name="直線コネクタ 172"/>
        <xdr:cNvCxnSpPr/>
      </xdr:nvCxnSpPr>
      <xdr:spPr>
        <a:xfrm flipV="1">
          <a:off x="4633595" y="12314365"/>
          <a:ext cx="1270" cy="1358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131678</xdr:rowOff>
    </xdr:from>
    <xdr:ext cx="599010" cy="259045"/>
    <xdr:sp macro="" textlink="">
      <xdr:nvSpPr>
        <xdr:cNvPr id="174" name="民生費最小値テキスト"/>
        <xdr:cNvSpPr txBox="1"/>
      </xdr:nvSpPr>
      <xdr:spPr>
        <a:xfrm>
          <a:off x="4686300" y="1367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113,433</a:t>
          </a:r>
          <a:endParaRPr kumimoji="1" lang="ja-JP" altLang="en-US" sz="1000" b="1">
            <a:latin typeface="ＭＳ Ｐゴシック"/>
          </a:endParaRPr>
        </a:p>
      </xdr:txBody>
    </xdr:sp>
    <xdr:clientData/>
  </xdr:oneCellAnchor>
  <xdr:twoCellAnchor>
    <xdr:from>
      <xdr:col>6</xdr:col>
      <xdr:colOff>422275</xdr:colOff>
      <xdr:row>79</xdr:row>
      <xdr:rowOff>127851</xdr:rowOff>
    </xdr:from>
    <xdr:to>
      <xdr:col>6</xdr:col>
      <xdr:colOff>600075</xdr:colOff>
      <xdr:row>79</xdr:row>
      <xdr:rowOff>127851</xdr:rowOff>
    </xdr:to>
    <xdr:cxnSp macro="">
      <xdr:nvCxnSpPr>
        <xdr:cNvPr id="175" name="直線コネクタ 174"/>
        <xdr:cNvCxnSpPr/>
      </xdr:nvCxnSpPr>
      <xdr:spPr>
        <a:xfrm>
          <a:off x="4546600" y="13672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88092</xdr:rowOff>
    </xdr:from>
    <xdr:ext cx="599010" cy="259045"/>
    <xdr:sp macro="" textlink="">
      <xdr:nvSpPr>
        <xdr:cNvPr id="176" name="民生費最大値テキスト"/>
        <xdr:cNvSpPr txBox="1"/>
      </xdr:nvSpPr>
      <xdr:spPr>
        <a:xfrm>
          <a:off x="4686300" y="1208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220,365</a:t>
          </a:r>
          <a:endParaRPr kumimoji="1" lang="ja-JP" altLang="en-US" sz="1000" b="1">
            <a:latin typeface="ＭＳ Ｐゴシック"/>
          </a:endParaRPr>
        </a:p>
      </xdr:txBody>
    </xdr:sp>
    <xdr:clientData/>
  </xdr:oneCellAnchor>
  <xdr:twoCellAnchor>
    <xdr:from>
      <xdr:col>6</xdr:col>
      <xdr:colOff>422275</xdr:colOff>
      <xdr:row>71</xdr:row>
      <xdr:rowOff>141415</xdr:rowOff>
    </xdr:from>
    <xdr:to>
      <xdr:col>6</xdr:col>
      <xdr:colOff>600075</xdr:colOff>
      <xdr:row>71</xdr:row>
      <xdr:rowOff>141415</xdr:rowOff>
    </xdr:to>
    <xdr:cxnSp macro="">
      <xdr:nvCxnSpPr>
        <xdr:cNvPr id="177" name="直線コネクタ 176"/>
        <xdr:cNvCxnSpPr/>
      </xdr:nvCxnSpPr>
      <xdr:spPr>
        <a:xfrm>
          <a:off x="4546600" y="12314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134175</xdr:rowOff>
    </xdr:from>
    <xdr:to>
      <xdr:col>6</xdr:col>
      <xdr:colOff>511175</xdr:colOff>
      <xdr:row>77</xdr:row>
      <xdr:rowOff>123304</xdr:rowOff>
    </xdr:to>
    <xdr:cxnSp macro="">
      <xdr:nvCxnSpPr>
        <xdr:cNvPr id="178" name="直線コネクタ 177"/>
        <xdr:cNvCxnSpPr/>
      </xdr:nvCxnSpPr>
      <xdr:spPr>
        <a:xfrm flipV="1">
          <a:off x="3797300" y="13164375"/>
          <a:ext cx="838200" cy="1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17492</xdr:rowOff>
    </xdr:from>
    <xdr:ext cx="599010" cy="259045"/>
    <xdr:sp macro="" textlink="">
      <xdr:nvSpPr>
        <xdr:cNvPr id="179" name="民生費平均値テキスト"/>
        <xdr:cNvSpPr txBox="1"/>
      </xdr:nvSpPr>
      <xdr:spPr>
        <a:xfrm>
          <a:off x="4686300" y="128762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160,424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166066</xdr:rowOff>
    </xdr:from>
    <xdr:to>
      <xdr:col>6</xdr:col>
      <xdr:colOff>561975</xdr:colOff>
      <xdr:row>76</xdr:row>
      <xdr:rowOff>96216</xdr:rowOff>
    </xdr:to>
    <xdr:sp macro="" textlink="">
      <xdr:nvSpPr>
        <xdr:cNvPr id="180" name="フローチャート : 判断 179"/>
        <xdr:cNvSpPr/>
      </xdr:nvSpPr>
      <xdr:spPr>
        <a:xfrm>
          <a:off x="45847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123304</xdr:rowOff>
    </xdr:from>
    <xdr:to>
      <xdr:col>5</xdr:col>
      <xdr:colOff>358775</xdr:colOff>
      <xdr:row>78</xdr:row>
      <xdr:rowOff>26823</xdr:rowOff>
    </xdr:to>
    <xdr:cxnSp macro="">
      <xdr:nvCxnSpPr>
        <xdr:cNvPr id="181" name="直線コネクタ 180"/>
        <xdr:cNvCxnSpPr/>
      </xdr:nvCxnSpPr>
      <xdr:spPr>
        <a:xfrm flipV="1">
          <a:off x="2908300" y="13324954"/>
          <a:ext cx="889000" cy="7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35483</xdr:rowOff>
    </xdr:from>
    <xdr:to>
      <xdr:col>5</xdr:col>
      <xdr:colOff>409575</xdr:colOff>
      <xdr:row>76</xdr:row>
      <xdr:rowOff>137083</xdr:rowOff>
    </xdr:to>
    <xdr:sp macro="" textlink="">
      <xdr:nvSpPr>
        <xdr:cNvPr id="182" name="フローチャート : 判断 181"/>
        <xdr:cNvSpPr/>
      </xdr:nvSpPr>
      <xdr:spPr>
        <a:xfrm>
          <a:off x="3746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153611</xdr:rowOff>
    </xdr:from>
    <xdr:ext cx="599010" cy="259045"/>
    <xdr:sp macro="" textlink="">
      <xdr:nvSpPr>
        <xdr:cNvPr id="183" name="テキスト ボックス 182"/>
        <xdr:cNvSpPr txBox="1"/>
      </xdr:nvSpPr>
      <xdr:spPr>
        <a:xfrm>
          <a:off x="3497794" y="1284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26823</xdr:rowOff>
    </xdr:from>
    <xdr:to>
      <xdr:col>4</xdr:col>
      <xdr:colOff>155575</xdr:colOff>
      <xdr:row>78</xdr:row>
      <xdr:rowOff>71958</xdr:rowOff>
    </xdr:to>
    <xdr:cxnSp macro="">
      <xdr:nvCxnSpPr>
        <xdr:cNvPr id="184" name="直線コネクタ 183"/>
        <xdr:cNvCxnSpPr/>
      </xdr:nvCxnSpPr>
      <xdr:spPr>
        <a:xfrm flipV="1">
          <a:off x="2019300" y="13399923"/>
          <a:ext cx="889000" cy="4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114503</xdr:rowOff>
    </xdr:from>
    <xdr:to>
      <xdr:col>4</xdr:col>
      <xdr:colOff>206375</xdr:colOff>
      <xdr:row>77</xdr:row>
      <xdr:rowOff>44653</xdr:rowOff>
    </xdr:to>
    <xdr:sp macro="" textlink="">
      <xdr:nvSpPr>
        <xdr:cNvPr id="185" name="フローチャート : 判断 184"/>
        <xdr:cNvSpPr/>
      </xdr:nvSpPr>
      <xdr:spPr>
        <a:xfrm>
          <a:off x="2857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61180</xdr:rowOff>
    </xdr:from>
    <xdr:ext cx="599010" cy="259045"/>
    <xdr:sp macro="" textlink="">
      <xdr:nvSpPr>
        <xdr:cNvPr id="186" name="テキスト ボックス 185"/>
        <xdr:cNvSpPr txBox="1"/>
      </xdr:nvSpPr>
      <xdr:spPr>
        <a:xfrm>
          <a:off x="2608794" y="1291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71958</xdr:rowOff>
    </xdr:from>
    <xdr:to>
      <xdr:col>2</xdr:col>
      <xdr:colOff>638175</xdr:colOff>
      <xdr:row>78</xdr:row>
      <xdr:rowOff>91402</xdr:rowOff>
    </xdr:to>
    <xdr:cxnSp macro="">
      <xdr:nvCxnSpPr>
        <xdr:cNvPr id="187" name="直線コネクタ 186"/>
        <xdr:cNvCxnSpPr/>
      </xdr:nvCxnSpPr>
      <xdr:spPr>
        <a:xfrm flipV="1">
          <a:off x="1130300" y="13445058"/>
          <a:ext cx="889000" cy="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41415</xdr:rowOff>
    </xdr:from>
    <xdr:to>
      <xdr:col>3</xdr:col>
      <xdr:colOff>3175</xdr:colOff>
      <xdr:row>77</xdr:row>
      <xdr:rowOff>143015</xdr:rowOff>
    </xdr:to>
    <xdr:sp macro="" textlink="">
      <xdr:nvSpPr>
        <xdr:cNvPr id="188" name="フローチャート : 判断 187"/>
        <xdr:cNvSpPr/>
      </xdr:nvSpPr>
      <xdr:spPr>
        <a:xfrm>
          <a:off x="1968500" y="132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159542</xdr:rowOff>
    </xdr:from>
    <xdr:ext cx="599010" cy="259045"/>
    <xdr:sp macro="" textlink="">
      <xdr:nvSpPr>
        <xdr:cNvPr id="189" name="テキスト ボックス 188"/>
        <xdr:cNvSpPr txBox="1"/>
      </xdr:nvSpPr>
      <xdr:spPr>
        <a:xfrm>
          <a:off x="1719794" y="1301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143294</xdr:rowOff>
    </xdr:from>
    <xdr:to>
      <xdr:col>1</xdr:col>
      <xdr:colOff>485775</xdr:colOff>
      <xdr:row>78</xdr:row>
      <xdr:rowOff>73444</xdr:rowOff>
    </xdr:to>
    <xdr:sp macro="" textlink="">
      <xdr:nvSpPr>
        <xdr:cNvPr id="190" name="フローチャート : 判断 189"/>
        <xdr:cNvSpPr/>
      </xdr:nvSpPr>
      <xdr:spPr>
        <a:xfrm>
          <a:off x="1079500" y="1334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89971</xdr:rowOff>
    </xdr:from>
    <xdr:ext cx="599010" cy="259045"/>
    <xdr:sp macro="" textlink="">
      <xdr:nvSpPr>
        <xdr:cNvPr id="191" name="テキスト ボックス 190"/>
        <xdr:cNvSpPr txBox="1"/>
      </xdr:nvSpPr>
      <xdr:spPr>
        <a:xfrm>
          <a:off x="830794" y="1312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83375</xdr:rowOff>
    </xdr:from>
    <xdr:to>
      <xdr:col>6</xdr:col>
      <xdr:colOff>561975</xdr:colOff>
      <xdr:row>77</xdr:row>
      <xdr:rowOff>13525</xdr:rowOff>
    </xdr:to>
    <xdr:sp macro="" textlink="">
      <xdr:nvSpPr>
        <xdr:cNvPr id="197" name="円/楕円 196"/>
        <xdr:cNvSpPr/>
      </xdr:nvSpPr>
      <xdr:spPr>
        <a:xfrm>
          <a:off x="4584700" y="1311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61802</xdr:rowOff>
    </xdr:from>
    <xdr:ext cx="599010" cy="259045"/>
    <xdr:sp macro="" textlink="">
      <xdr:nvSpPr>
        <xdr:cNvPr id="198" name="民生費該当値テキスト"/>
        <xdr:cNvSpPr txBox="1"/>
      </xdr:nvSpPr>
      <xdr:spPr>
        <a:xfrm>
          <a:off x="4686300" y="1309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153,435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72504</xdr:rowOff>
    </xdr:from>
    <xdr:to>
      <xdr:col>5</xdr:col>
      <xdr:colOff>409575</xdr:colOff>
      <xdr:row>78</xdr:row>
      <xdr:rowOff>2654</xdr:rowOff>
    </xdr:to>
    <xdr:sp macro="" textlink="">
      <xdr:nvSpPr>
        <xdr:cNvPr id="199" name="円/楕円 198"/>
        <xdr:cNvSpPr/>
      </xdr:nvSpPr>
      <xdr:spPr>
        <a:xfrm>
          <a:off x="3746500" y="132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165231</xdr:rowOff>
    </xdr:from>
    <xdr:ext cx="599010" cy="259045"/>
    <xdr:sp macro="" textlink="">
      <xdr:nvSpPr>
        <xdr:cNvPr id="200" name="テキスト ボックス 199"/>
        <xdr:cNvSpPr txBox="1"/>
      </xdr:nvSpPr>
      <xdr:spPr>
        <a:xfrm>
          <a:off x="3497794" y="1336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140,791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147473</xdr:rowOff>
    </xdr:from>
    <xdr:to>
      <xdr:col>4</xdr:col>
      <xdr:colOff>206375</xdr:colOff>
      <xdr:row>78</xdr:row>
      <xdr:rowOff>77623</xdr:rowOff>
    </xdr:to>
    <xdr:sp macro="" textlink="">
      <xdr:nvSpPr>
        <xdr:cNvPr id="201" name="円/楕円 200"/>
        <xdr:cNvSpPr/>
      </xdr:nvSpPr>
      <xdr:spPr>
        <a:xfrm>
          <a:off x="2857500" y="1334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68750</xdr:rowOff>
    </xdr:from>
    <xdr:ext cx="599010" cy="259045"/>
    <xdr:sp macro="" textlink="">
      <xdr:nvSpPr>
        <xdr:cNvPr id="202" name="テキスト ボックス 201"/>
        <xdr:cNvSpPr txBox="1"/>
      </xdr:nvSpPr>
      <xdr:spPr>
        <a:xfrm>
          <a:off x="2608794" y="13441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134,888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21158</xdr:rowOff>
    </xdr:from>
    <xdr:to>
      <xdr:col>3</xdr:col>
      <xdr:colOff>3175</xdr:colOff>
      <xdr:row>78</xdr:row>
      <xdr:rowOff>122758</xdr:rowOff>
    </xdr:to>
    <xdr:sp macro="" textlink="">
      <xdr:nvSpPr>
        <xdr:cNvPr id="203" name="円/楕円 202"/>
        <xdr:cNvSpPr/>
      </xdr:nvSpPr>
      <xdr:spPr>
        <a:xfrm>
          <a:off x="1968500" y="1339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113885</xdr:rowOff>
    </xdr:from>
    <xdr:ext cx="599010" cy="259045"/>
    <xdr:sp macro="" textlink="">
      <xdr:nvSpPr>
        <xdr:cNvPr id="204" name="テキスト ボックス 203"/>
        <xdr:cNvSpPr txBox="1"/>
      </xdr:nvSpPr>
      <xdr:spPr>
        <a:xfrm>
          <a:off x="1719794" y="1348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131,334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40602</xdr:rowOff>
    </xdr:from>
    <xdr:to>
      <xdr:col>1</xdr:col>
      <xdr:colOff>485775</xdr:colOff>
      <xdr:row>78</xdr:row>
      <xdr:rowOff>142202</xdr:rowOff>
    </xdr:to>
    <xdr:sp macro="" textlink="">
      <xdr:nvSpPr>
        <xdr:cNvPr id="205" name="円/楕円 204"/>
        <xdr:cNvSpPr/>
      </xdr:nvSpPr>
      <xdr:spPr>
        <a:xfrm>
          <a:off x="1079500" y="134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133329</xdr:rowOff>
    </xdr:from>
    <xdr:ext cx="599010" cy="259045"/>
    <xdr:sp macro="" textlink="">
      <xdr:nvSpPr>
        <xdr:cNvPr id="206" name="テキスト ボックス 205"/>
        <xdr:cNvSpPr txBox="1"/>
      </xdr:nvSpPr>
      <xdr:spPr>
        <a:xfrm>
          <a:off x="830794" y="13506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97199</xdr:rowOff>
    </xdr:from>
    <xdr:to>
      <xdr:col>6</xdr:col>
      <xdr:colOff>510540</xdr:colOff>
      <xdr:row>99</xdr:row>
      <xdr:rowOff>23267</xdr:rowOff>
    </xdr:to>
    <xdr:cxnSp macro="">
      <xdr:nvCxnSpPr>
        <xdr:cNvPr id="231" name="直線コネクタ 230"/>
        <xdr:cNvCxnSpPr/>
      </xdr:nvCxnSpPr>
      <xdr:spPr>
        <a:xfrm flipV="1">
          <a:off x="4633595" y="15699149"/>
          <a:ext cx="1270" cy="129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27094</xdr:rowOff>
    </xdr:from>
    <xdr:ext cx="534377" cy="259045"/>
    <xdr:sp macro="" textlink="">
      <xdr:nvSpPr>
        <xdr:cNvPr id="232" name="衛生費最小値テキスト"/>
        <xdr:cNvSpPr txBox="1"/>
      </xdr:nvSpPr>
      <xdr:spPr>
        <a:xfrm>
          <a:off x="4686300" y="170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21,112</a:t>
          </a:r>
          <a:endParaRPr kumimoji="1" lang="ja-JP" altLang="en-US" sz="1000" b="1">
            <a:latin typeface="ＭＳ Ｐゴシック"/>
          </a:endParaRPr>
        </a:p>
      </xdr:txBody>
    </xdr:sp>
    <xdr:clientData/>
  </xdr:oneCellAnchor>
  <xdr:twoCellAnchor>
    <xdr:from>
      <xdr:col>6</xdr:col>
      <xdr:colOff>422275</xdr:colOff>
      <xdr:row>99</xdr:row>
      <xdr:rowOff>23267</xdr:rowOff>
    </xdr:from>
    <xdr:to>
      <xdr:col>6</xdr:col>
      <xdr:colOff>600075</xdr:colOff>
      <xdr:row>99</xdr:row>
      <xdr:rowOff>23267</xdr:rowOff>
    </xdr:to>
    <xdr:cxnSp macro="">
      <xdr:nvCxnSpPr>
        <xdr:cNvPr id="233" name="直線コネクタ 232"/>
        <xdr:cNvCxnSpPr/>
      </xdr:nvCxnSpPr>
      <xdr:spPr>
        <a:xfrm>
          <a:off x="4546600" y="1699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43876</xdr:rowOff>
    </xdr:from>
    <xdr:ext cx="534377" cy="259045"/>
    <xdr:sp macro="" textlink="">
      <xdr:nvSpPr>
        <xdr:cNvPr id="234" name="衛生費最大値テキスト"/>
        <xdr:cNvSpPr txBox="1"/>
      </xdr:nvSpPr>
      <xdr:spPr>
        <a:xfrm>
          <a:off x="4686300" y="1547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89,231</a:t>
          </a:r>
          <a:endParaRPr kumimoji="1" lang="ja-JP" altLang="en-US" sz="1000" b="1">
            <a:latin typeface="ＭＳ Ｐゴシック"/>
          </a:endParaRPr>
        </a:p>
      </xdr:txBody>
    </xdr:sp>
    <xdr:clientData/>
  </xdr:oneCellAnchor>
  <xdr:twoCellAnchor>
    <xdr:from>
      <xdr:col>6</xdr:col>
      <xdr:colOff>422275</xdr:colOff>
      <xdr:row>91</xdr:row>
      <xdr:rowOff>97199</xdr:rowOff>
    </xdr:from>
    <xdr:to>
      <xdr:col>6</xdr:col>
      <xdr:colOff>600075</xdr:colOff>
      <xdr:row>91</xdr:row>
      <xdr:rowOff>97199</xdr:rowOff>
    </xdr:to>
    <xdr:cxnSp macro="">
      <xdr:nvCxnSpPr>
        <xdr:cNvPr id="235" name="直線コネクタ 234"/>
        <xdr:cNvCxnSpPr/>
      </xdr:nvCxnSpPr>
      <xdr:spPr>
        <a:xfrm>
          <a:off x="4546600" y="1569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45631</xdr:rowOff>
    </xdr:from>
    <xdr:to>
      <xdr:col>6</xdr:col>
      <xdr:colOff>511175</xdr:colOff>
      <xdr:row>94</xdr:row>
      <xdr:rowOff>131623</xdr:rowOff>
    </xdr:to>
    <xdr:cxnSp macro="">
      <xdr:nvCxnSpPr>
        <xdr:cNvPr id="236" name="直線コネクタ 235"/>
        <xdr:cNvCxnSpPr/>
      </xdr:nvCxnSpPr>
      <xdr:spPr>
        <a:xfrm>
          <a:off x="3797300" y="15819031"/>
          <a:ext cx="838200" cy="42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135011</xdr:rowOff>
    </xdr:from>
    <xdr:ext cx="534377" cy="259045"/>
    <xdr:sp macro="" textlink="">
      <xdr:nvSpPr>
        <xdr:cNvPr id="237" name="衛生費平均値テキスト"/>
        <xdr:cNvSpPr txBox="1"/>
      </xdr:nvSpPr>
      <xdr:spPr>
        <a:xfrm>
          <a:off x="4686300" y="16422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47,447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156584</xdr:rowOff>
    </xdr:from>
    <xdr:to>
      <xdr:col>6</xdr:col>
      <xdr:colOff>561975</xdr:colOff>
      <xdr:row>96</xdr:row>
      <xdr:rowOff>86734</xdr:rowOff>
    </xdr:to>
    <xdr:sp macro="" textlink="">
      <xdr:nvSpPr>
        <xdr:cNvPr id="238" name="フローチャート : 判断 237"/>
        <xdr:cNvSpPr/>
      </xdr:nvSpPr>
      <xdr:spPr>
        <a:xfrm>
          <a:off x="45847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56756</xdr:rowOff>
    </xdr:from>
    <xdr:to>
      <xdr:col>5</xdr:col>
      <xdr:colOff>358775</xdr:colOff>
      <xdr:row>92</xdr:row>
      <xdr:rowOff>45631</xdr:rowOff>
    </xdr:to>
    <xdr:cxnSp macro="">
      <xdr:nvCxnSpPr>
        <xdr:cNvPr id="239" name="直線コネクタ 238"/>
        <xdr:cNvCxnSpPr/>
      </xdr:nvCxnSpPr>
      <xdr:spPr>
        <a:xfrm>
          <a:off x="2908300" y="15487256"/>
          <a:ext cx="889000" cy="3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127419</xdr:rowOff>
    </xdr:from>
    <xdr:to>
      <xdr:col>5</xdr:col>
      <xdr:colOff>409575</xdr:colOff>
      <xdr:row>96</xdr:row>
      <xdr:rowOff>57569</xdr:rowOff>
    </xdr:to>
    <xdr:sp macro="" textlink="">
      <xdr:nvSpPr>
        <xdr:cNvPr id="240" name="フローチャート : 判断 239"/>
        <xdr:cNvSpPr/>
      </xdr:nvSpPr>
      <xdr:spPr>
        <a:xfrm>
          <a:off x="3746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48696</xdr:rowOff>
    </xdr:from>
    <xdr:ext cx="534377" cy="259045"/>
    <xdr:sp macro="" textlink="">
      <xdr:nvSpPr>
        <xdr:cNvPr id="241" name="テキスト ボックス 240"/>
        <xdr:cNvSpPr txBox="1"/>
      </xdr:nvSpPr>
      <xdr:spPr>
        <a:xfrm>
          <a:off x="3530111" y="165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90</xdr:row>
      <xdr:rowOff>56756</xdr:rowOff>
    </xdr:from>
    <xdr:to>
      <xdr:col>4</xdr:col>
      <xdr:colOff>155575</xdr:colOff>
      <xdr:row>95</xdr:row>
      <xdr:rowOff>31210</xdr:rowOff>
    </xdr:to>
    <xdr:cxnSp macro="">
      <xdr:nvCxnSpPr>
        <xdr:cNvPr id="242" name="直線コネクタ 241"/>
        <xdr:cNvCxnSpPr/>
      </xdr:nvCxnSpPr>
      <xdr:spPr>
        <a:xfrm flipV="1">
          <a:off x="2019300" y="15487256"/>
          <a:ext cx="889000" cy="83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160623</xdr:rowOff>
    </xdr:from>
    <xdr:to>
      <xdr:col>4</xdr:col>
      <xdr:colOff>206375</xdr:colOff>
      <xdr:row>96</xdr:row>
      <xdr:rowOff>90773</xdr:rowOff>
    </xdr:to>
    <xdr:sp macro="" textlink="">
      <xdr:nvSpPr>
        <xdr:cNvPr id="243" name="フローチャート : 判断 242"/>
        <xdr:cNvSpPr/>
      </xdr:nvSpPr>
      <xdr:spPr>
        <a:xfrm>
          <a:off x="2857500" y="164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81900</xdr:rowOff>
    </xdr:from>
    <xdr:ext cx="534377" cy="259045"/>
    <xdr:sp macro="" textlink="">
      <xdr:nvSpPr>
        <xdr:cNvPr id="244" name="テキスト ボックス 243"/>
        <xdr:cNvSpPr txBox="1"/>
      </xdr:nvSpPr>
      <xdr:spPr>
        <a:xfrm>
          <a:off x="2641111" y="165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11875</xdr:rowOff>
    </xdr:from>
    <xdr:to>
      <xdr:col>2</xdr:col>
      <xdr:colOff>638175</xdr:colOff>
      <xdr:row>95</xdr:row>
      <xdr:rowOff>31210</xdr:rowOff>
    </xdr:to>
    <xdr:cxnSp macro="">
      <xdr:nvCxnSpPr>
        <xdr:cNvPr id="245" name="直線コネクタ 244"/>
        <xdr:cNvCxnSpPr/>
      </xdr:nvCxnSpPr>
      <xdr:spPr>
        <a:xfrm>
          <a:off x="1130300" y="16299625"/>
          <a:ext cx="889000" cy="1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7519</xdr:rowOff>
    </xdr:from>
    <xdr:to>
      <xdr:col>3</xdr:col>
      <xdr:colOff>3175</xdr:colOff>
      <xdr:row>96</xdr:row>
      <xdr:rowOff>109119</xdr:rowOff>
    </xdr:to>
    <xdr:sp macro="" textlink="">
      <xdr:nvSpPr>
        <xdr:cNvPr id="246" name="フローチャート : 判断 245"/>
        <xdr:cNvSpPr/>
      </xdr:nvSpPr>
      <xdr:spPr>
        <a:xfrm>
          <a:off x="1968500" y="1646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100246</xdr:rowOff>
    </xdr:from>
    <xdr:ext cx="534377" cy="259045"/>
    <xdr:sp macro="" textlink="">
      <xdr:nvSpPr>
        <xdr:cNvPr id="247" name="テキスト ボックス 246"/>
        <xdr:cNvSpPr txBox="1"/>
      </xdr:nvSpPr>
      <xdr:spPr>
        <a:xfrm>
          <a:off x="1752111" y="165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164681</xdr:rowOff>
    </xdr:from>
    <xdr:to>
      <xdr:col>1</xdr:col>
      <xdr:colOff>485775</xdr:colOff>
      <xdr:row>96</xdr:row>
      <xdr:rowOff>94831</xdr:rowOff>
    </xdr:to>
    <xdr:sp macro="" textlink="">
      <xdr:nvSpPr>
        <xdr:cNvPr id="248" name="フローチャート : 判断 247"/>
        <xdr:cNvSpPr/>
      </xdr:nvSpPr>
      <xdr:spPr>
        <a:xfrm>
          <a:off x="1079500" y="1645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85958</xdr:rowOff>
    </xdr:from>
    <xdr:ext cx="534377" cy="259045"/>
    <xdr:sp macro="" textlink="">
      <xdr:nvSpPr>
        <xdr:cNvPr id="249" name="テキスト ボックス 248"/>
        <xdr:cNvSpPr txBox="1"/>
      </xdr:nvSpPr>
      <xdr:spPr>
        <a:xfrm>
          <a:off x="863111" y="1654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80823</xdr:rowOff>
    </xdr:from>
    <xdr:to>
      <xdr:col>6</xdr:col>
      <xdr:colOff>561975</xdr:colOff>
      <xdr:row>95</xdr:row>
      <xdr:rowOff>10973</xdr:rowOff>
    </xdr:to>
    <xdr:sp macro="" textlink="">
      <xdr:nvSpPr>
        <xdr:cNvPr id="255" name="円/楕円 254"/>
        <xdr:cNvSpPr/>
      </xdr:nvSpPr>
      <xdr:spPr>
        <a:xfrm>
          <a:off x="4584700" y="1619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103700</xdr:rowOff>
    </xdr:from>
    <xdr:ext cx="534377" cy="259045"/>
    <xdr:sp macro="" textlink="">
      <xdr:nvSpPr>
        <xdr:cNvPr id="256" name="衛生費該当値テキスト"/>
        <xdr:cNvSpPr txBox="1"/>
      </xdr:nvSpPr>
      <xdr:spPr>
        <a:xfrm>
          <a:off x="4686300" y="1604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60,424</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166281</xdr:rowOff>
    </xdr:from>
    <xdr:to>
      <xdr:col>5</xdr:col>
      <xdr:colOff>409575</xdr:colOff>
      <xdr:row>92</xdr:row>
      <xdr:rowOff>96431</xdr:rowOff>
    </xdr:to>
    <xdr:sp macro="" textlink="">
      <xdr:nvSpPr>
        <xdr:cNvPr id="257" name="円/楕円 256"/>
        <xdr:cNvSpPr/>
      </xdr:nvSpPr>
      <xdr:spPr>
        <a:xfrm>
          <a:off x="3746500" y="1576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90</xdr:row>
      <xdr:rowOff>112958</xdr:rowOff>
    </xdr:from>
    <xdr:ext cx="534377" cy="259045"/>
    <xdr:sp macro="" textlink="">
      <xdr:nvSpPr>
        <xdr:cNvPr id="258" name="テキスト ボックス 257"/>
        <xdr:cNvSpPr txBox="1"/>
      </xdr:nvSpPr>
      <xdr:spPr>
        <a:xfrm>
          <a:off x="3530111" y="1554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82,938</a:t>
          </a:r>
          <a:endParaRPr kumimoji="1" lang="ja-JP" altLang="en-US" sz="1000" b="1">
            <a:solidFill>
              <a:srgbClr val="FF0000"/>
            </a:solidFill>
            <a:latin typeface="ＭＳ Ｐゴシック"/>
          </a:endParaRPr>
        </a:p>
      </xdr:txBody>
    </xdr:sp>
    <xdr:clientData/>
  </xdr:oneCellAnchor>
  <xdr:twoCellAnchor>
    <xdr:from>
      <xdr:col>4</xdr:col>
      <xdr:colOff>104775</xdr:colOff>
      <xdr:row>90</xdr:row>
      <xdr:rowOff>5956</xdr:rowOff>
    </xdr:from>
    <xdr:to>
      <xdr:col>4</xdr:col>
      <xdr:colOff>206375</xdr:colOff>
      <xdr:row>90</xdr:row>
      <xdr:rowOff>107556</xdr:rowOff>
    </xdr:to>
    <xdr:sp macro="" textlink="">
      <xdr:nvSpPr>
        <xdr:cNvPr id="259" name="円/楕円 258"/>
        <xdr:cNvSpPr/>
      </xdr:nvSpPr>
      <xdr:spPr>
        <a:xfrm>
          <a:off x="2857500" y="1543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88</xdr:row>
      <xdr:rowOff>124083</xdr:rowOff>
    </xdr:from>
    <xdr:ext cx="599010" cy="259045"/>
    <xdr:sp macro="" textlink="">
      <xdr:nvSpPr>
        <xdr:cNvPr id="260" name="テキスト ボックス 259"/>
        <xdr:cNvSpPr txBox="1"/>
      </xdr:nvSpPr>
      <xdr:spPr>
        <a:xfrm>
          <a:off x="2608794" y="152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100,354</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151860</xdr:rowOff>
    </xdr:from>
    <xdr:to>
      <xdr:col>3</xdr:col>
      <xdr:colOff>3175</xdr:colOff>
      <xdr:row>95</xdr:row>
      <xdr:rowOff>82010</xdr:rowOff>
    </xdr:to>
    <xdr:sp macro="" textlink="">
      <xdr:nvSpPr>
        <xdr:cNvPr id="261" name="円/楕円 260"/>
        <xdr:cNvSpPr/>
      </xdr:nvSpPr>
      <xdr:spPr>
        <a:xfrm>
          <a:off x="1968500" y="162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98537</xdr:rowOff>
    </xdr:from>
    <xdr:ext cx="534377" cy="259045"/>
    <xdr:sp macro="" textlink="">
      <xdr:nvSpPr>
        <xdr:cNvPr id="262" name="テキスト ボックス 261"/>
        <xdr:cNvSpPr txBox="1"/>
      </xdr:nvSpPr>
      <xdr:spPr>
        <a:xfrm>
          <a:off x="1752111" y="1604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56,695</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132525</xdr:rowOff>
    </xdr:from>
    <xdr:to>
      <xdr:col>1</xdr:col>
      <xdr:colOff>485775</xdr:colOff>
      <xdr:row>95</xdr:row>
      <xdr:rowOff>62675</xdr:rowOff>
    </xdr:to>
    <xdr:sp macro="" textlink="">
      <xdr:nvSpPr>
        <xdr:cNvPr id="263" name="円/楕円 262"/>
        <xdr:cNvSpPr/>
      </xdr:nvSpPr>
      <xdr:spPr>
        <a:xfrm>
          <a:off x="1079500" y="162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79202</xdr:rowOff>
    </xdr:from>
    <xdr:ext cx="534377" cy="259045"/>
    <xdr:sp macro="" textlink="">
      <xdr:nvSpPr>
        <xdr:cNvPr id="264" name="テキスト ボックス 263"/>
        <xdr:cNvSpPr txBox="1"/>
      </xdr:nvSpPr>
      <xdr:spPr>
        <a:xfrm>
          <a:off x="863111" y="1602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126555</xdr:rowOff>
    </xdr:from>
    <xdr:to>
      <xdr:col>15</xdr:col>
      <xdr:colOff>180340</xdr:colOff>
      <xdr:row>39</xdr:row>
      <xdr:rowOff>44450</xdr:rowOff>
    </xdr:to>
    <xdr:cxnSp macro="">
      <xdr:nvCxnSpPr>
        <xdr:cNvPr id="288" name="直線コネクタ 287"/>
        <xdr:cNvCxnSpPr/>
      </xdr:nvCxnSpPr>
      <xdr:spPr>
        <a:xfrm flipV="1">
          <a:off x="10475595" y="5270055"/>
          <a:ext cx="1270" cy="146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73232</xdr:rowOff>
    </xdr:from>
    <xdr:ext cx="469744" cy="259045"/>
    <xdr:sp macro="" textlink="">
      <xdr:nvSpPr>
        <xdr:cNvPr id="291" name="労働費最大値テキスト"/>
        <xdr:cNvSpPr txBox="1"/>
      </xdr:nvSpPr>
      <xdr:spPr>
        <a:xfrm>
          <a:off x="10528300" y="504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7,669</a:t>
          </a:r>
          <a:endParaRPr kumimoji="1" lang="ja-JP" altLang="en-US" sz="1000" b="1">
            <a:latin typeface="ＭＳ Ｐゴシック"/>
          </a:endParaRPr>
        </a:p>
      </xdr:txBody>
    </xdr:sp>
    <xdr:clientData/>
  </xdr:oneCellAnchor>
  <xdr:twoCellAnchor>
    <xdr:from>
      <xdr:col>15</xdr:col>
      <xdr:colOff>92075</xdr:colOff>
      <xdr:row>30</xdr:row>
      <xdr:rowOff>126555</xdr:rowOff>
    </xdr:from>
    <xdr:to>
      <xdr:col>15</xdr:col>
      <xdr:colOff>269875</xdr:colOff>
      <xdr:row>30</xdr:row>
      <xdr:rowOff>126555</xdr:rowOff>
    </xdr:to>
    <xdr:cxnSp macro="">
      <xdr:nvCxnSpPr>
        <xdr:cNvPr id="292" name="直線コネクタ 291"/>
        <xdr:cNvCxnSpPr/>
      </xdr:nvCxnSpPr>
      <xdr:spPr>
        <a:xfrm>
          <a:off x="10388600" y="527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102933</xdr:rowOff>
    </xdr:from>
    <xdr:to>
      <xdr:col>15</xdr:col>
      <xdr:colOff>180975</xdr:colOff>
      <xdr:row>38</xdr:row>
      <xdr:rowOff>126556</xdr:rowOff>
    </xdr:to>
    <xdr:cxnSp macro="">
      <xdr:nvCxnSpPr>
        <xdr:cNvPr id="293" name="直線コネクタ 292"/>
        <xdr:cNvCxnSpPr/>
      </xdr:nvCxnSpPr>
      <xdr:spPr>
        <a:xfrm>
          <a:off x="9639300" y="6618033"/>
          <a:ext cx="838200" cy="2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25861</xdr:rowOff>
    </xdr:from>
    <xdr:ext cx="378565" cy="259045"/>
    <xdr:sp macro="" textlink="">
      <xdr:nvSpPr>
        <xdr:cNvPr id="294" name="労働費平均値テキスト"/>
        <xdr:cNvSpPr txBox="1"/>
      </xdr:nvSpPr>
      <xdr:spPr>
        <a:xfrm>
          <a:off x="10528300" y="6369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2984</xdr:rowOff>
    </xdr:from>
    <xdr:to>
      <xdr:col>15</xdr:col>
      <xdr:colOff>231775</xdr:colOff>
      <xdr:row>38</xdr:row>
      <xdr:rowOff>104584</xdr:rowOff>
    </xdr:to>
    <xdr:sp macro="" textlink="">
      <xdr:nvSpPr>
        <xdr:cNvPr id="295" name="フローチャート : 判断 294"/>
        <xdr:cNvSpPr/>
      </xdr:nvSpPr>
      <xdr:spPr>
        <a:xfrm>
          <a:off x="104267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58547</xdr:rowOff>
    </xdr:from>
    <xdr:to>
      <xdr:col>14</xdr:col>
      <xdr:colOff>28575</xdr:colOff>
      <xdr:row>38</xdr:row>
      <xdr:rowOff>102933</xdr:rowOff>
    </xdr:to>
    <xdr:cxnSp macro="">
      <xdr:nvCxnSpPr>
        <xdr:cNvPr id="296" name="直線コネクタ 295"/>
        <xdr:cNvCxnSpPr/>
      </xdr:nvCxnSpPr>
      <xdr:spPr>
        <a:xfrm>
          <a:off x="8750300" y="6573647"/>
          <a:ext cx="889000" cy="4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99187</xdr:rowOff>
    </xdr:from>
    <xdr:to>
      <xdr:col>14</xdr:col>
      <xdr:colOff>79375</xdr:colOff>
      <xdr:row>38</xdr:row>
      <xdr:rowOff>29337</xdr:rowOff>
    </xdr:to>
    <xdr:sp macro="" textlink="">
      <xdr:nvSpPr>
        <xdr:cNvPr id="297" name="フローチャート : 判断 296"/>
        <xdr:cNvSpPr/>
      </xdr:nvSpPr>
      <xdr:spPr>
        <a:xfrm>
          <a:off x="9588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45864</xdr:rowOff>
    </xdr:from>
    <xdr:ext cx="469744" cy="259045"/>
    <xdr:sp macro="" textlink="">
      <xdr:nvSpPr>
        <xdr:cNvPr id="298" name="テキスト ボックス 297"/>
        <xdr:cNvSpPr txBox="1"/>
      </xdr:nvSpPr>
      <xdr:spPr>
        <a:xfrm>
          <a:off x="9404427" y="62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148653</xdr:rowOff>
    </xdr:from>
    <xdr:to>
      <xdr:col>12</xdr:col>
      <xdr:colOff>511175</xdr:colOff>
      <xdr:row>38</xdr:row>
      <xdr:rowOff>58547</xdr:rowOff>
    </xdr:to>
    <xdr:cxnSp macro="">
      <xdr:nvCxnSpPr>
        <xdr:cNvPr id="299" name="直線コネクタ 298"/>
        <xdr:cNvCxnSpPr/>
      </xdr:nvCxnSpPr>
      <xdr:spPr>
        <a:xfrm>
          <a:off x="7861300" y="6492303"/>
          <a:ext cx="889000" cy="8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18986</xdr:rowOff>
    </xdr:from>
    <xdr:to>
      <xdr:col>12</xdr:col>
      <xdr:colOff>561975</xdr:colOff>
      <xdr:row>37</xdr:row>
      <xdr:rowOff>120586</xdr:rowOff>
    </xdr:to>
    <xdr:sp macro="" textlink="">
      <xdr:nvSpPr>
        <xdr:cNvPr id="300" name="フローチャート : 判断 299"/>
        <xdr:cNvSpPr/>
      </xdr:nvSpPr>
      <xdr:spPr>
        <a:xfrm>
          <a:off x="8699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137113</xdr:rowOff>
    </xdr:from>
    <xdr:ext cx="469744" cy="259045"/>
    <xdr:sp macro="" textlink="">
      <xdr:nvSpPr>
        <xdr:cNvPr id="301" name="テキスト ボックス 300"/>
        <xdr:cNvSpPr txBox="1"/>
      </xdr:nvSpPr>
      <xdr:spPr>
        <a:xfrm>
          <a:off x="8515427"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3683</xdr:rowOff>
    </xdr:from>
    <xdr:to>
      <xdr:col>11</xdr:col>
      <xdr:colOff>307975</xdr:colOff>
      <xdr:row>37</xdr:row>
      <xdr:rowOff>148653</xdr:rowOff>
    </xdr:to>
    <xdr:cxnSp macro="">
      <xdr:nvCxnSpPr>
        <xdr:cNvPr id="302" name="直線コネクタ 301"/>
        <xdr:cNvCxnSpPr/>
      </xdr:nvCxnSpPr>
      <xdr:spPr>
        <a:xfrm>
          <a:off x="6972300" y="6347333"/>
          <a:ext cx="889000" cy="14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64897</xdr:rowOff>
    </xdr:from>
    <xdr:to>
      <xdr:col>11</xdr:col>
      <xdr:colOff>358775</xdr:colOff>
      <xdr:row>36</xdr:row>
      <xdr:rowOff>166497</xdr:rowOff>
    </xdr:to>
    <xdr:sp macro="" textlink="">
      <xdr:nvSpPr>
        <xdr:cNvPr id="303" name="フローチャート : 判断 302"/>
        <xdr:cNvSpPr/>
      </xdr:nvSpPr>
      <xdr:spPr>
        <a:xfrm>
          <a:off x="7810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11574</xdr:rowOff>
    </xdr:from>
    <xdr:ext cx="469744" cy="259045"/>
    <xdr:sp macro="" textlink="">
      <xdr:nvSpPr>
        <xdr:cNvPr id="304" name="テキスト ボックス 303"/>
        <xdr:cNvSpPr txBox="1"/>
      </xdr:nvSpPr>
      <xdr:spPr>
        <a:xfrm>
          <a:off x="7626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163004</xdr:rowOff>
    </xdr:from>
    <xdr:to>
      <xdr:col>10</xdr:col>
      <xdr:colOff>155575</xdr:colOff>
      <xdr:row>36</xdr:row>
      <xdr:rowOff>93154</xdr:rowOff>
    </xdr:to>
    <xdr:sp macro="" textlink="">
      <xdr:nvSpPr>
        <xdr:cNvPr id="305" name="フローチャート : 判断 304"/>
        <xdr:cNvSpPr/>
      </xdr:nvSpPr>
      <xdr:spPr>
        <a:xfrm>
          <a:off x="6921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109681</xdr:rowOff>
    </xdr:from>
    <xdr:ext cx="469744" cy="259045"/>
    <xdr:sp macro="" textlink="">
      <xdr:nvSpPr>
        <xdr:cNvPr id="306" name="テキスト ボックス 305"/>
        <xdr:cNvSpPr txBox="1"/>
      </xdr:nvSpPr>
      <xdr:spPr>
        <a:xfrm>
          <a:off x="6737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75756</xdr:rowOff>
    </xdr:from>
    <xdr:to>
      <xdr:col>15</xdr:col>
      <xdr:colOff>231775</xdr:colOff>
      <xdr:row>39</xdr:row>
      <xdr:rowOff>5906</xdr:rowOff>
    </xdr:to>
    <xdr:sp macro="" textlink="">
      <xdr:nvSpPr>
        <xdr:cNvPr id="312" name="円/楕円 311"/>
        <xdr:cNvSpPr/>
      </xdr:nvSpPr>
      <xdr:spPr>
        <a:xfrm>
          <a:off x="10426700" y="659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162133</xdr:rowOff>
    </xdr:from>
    <xdr:ext cx="378565" cy="259045"/>
    <xdr:sp macro="" textlink="">
      <xdr:nvSpPr>
        <xdr:cNvPr id="313" name="労働費該当値テキスト"/>
        <xdr:cNvSpPr txBox="1"/>
      </xdr:nvSpPr>
      <xdr:spPr>
        <a:xfrm>
          <a:off x="10528300" y="650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52133</xdr:rowOff>
    </xdr:from>
    <xdr:to>
      <xdr:col>14</xdr:col>
      <xdr:colOff>79375</xdr:colOff>
      <xdr:row>38</xdr:row>
      <xdr:rowOff>153733</xdr:rowOff>
    </xdr:to>
    <xdr:sp macro="" textlink="">
      <xdr:nvSpPr>
        <xdr:cNvPr id="314" name="円/楕円 313"/>
        <xdr:cNvSpPr/>
      </xdr:nvSpPr>
      <xdr:spPr>
        <a:xfrm>
          <a:off x="9588500" y="656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144860</xdr:rowOff>
    </xdr:from>
    <xdr:ext cx="378565" cy="259045"/>
    <xdr:sp macro="" textlink="">
      <xdr:nvSpPr>
        <xdr:cNvPr id="315" name="テキスト ボックス 314"/>
        <xdr:cNvSpPr txBox="1"/>
      </xdr:nvSpPr>
      <xdr:spPr>
        <a:xfrm>
          <a:off x="9450017" y="6659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7747</xdr:rowOff>
    </xdr:from>
    <xdr:to>
      <xdr:col>12</xdr:col>
      <xdr:colOff>561975</xdr:colOff>
      <xdr:row>38</xdr:row>
      <xdr:rowOff>109347</xdr:rowOff>
    </xdr:to>
    <xdr:sp macro="" textlink="">
      <xdr:nvSpPr>
        <xdr:cNvPr id="316" name="円/楕円 315"/>
        <xdr:cNvSpPr/>
      </xdr:nvSpPr>
      <xdr:spPr>
        <a:xfrm>
          <a:off x="8699500" y="652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100474</xdr:rowOff>
    </xdr:from>
    <xdr:ext cx="378565" cy="259045"/>
    <xdr:sp macro="" textlink="">
      <xdr:nvSpPr>
        <xdr:cNvPr id="317" name="テキスト ボックス 316"/>
        <xdr:cNvSpPr txBox="1"/>
      </xdr:nvSpPr>
      <xdr:spPr>
        <a:xfrm>
          <a:off x="8561017" y="6615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97853</xdr:rowOff>
    </xdr:from>
    <xdr:to>
      <xdr:col>11</xdr:col>
      <xdr:colOff>358775</xdr:colOff>
      <xdr:row>38</xdr:row>
      <xdr:rowOff>28003</xdr:rowOff>
    </xdr:to>
    <xdr:sp macro="" textlink="">
      <xdr:nvSpPr>
        <xdr:cNvPr id="318" name="円/楕円 317"/>
        <xdr:cNvSpPr/>
      </xdr:nvSpPr>
      <xdr:spPr>
        <a:xfrm>
          <a:off x="7810500" y="644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19131</xdr:rowOff>
    </xdr:from>
    <xdr:ext cx="469744" cy="259045"/>
    <xdr:sp macro="" textlink="">
      <xdr:nvSpPr>
        <xdr:cNvPr id="319" name="テキスト ボックス 318"/>
        <xdr:cNvSpPr txBox="1"/>
      </xdr:nvSpPr>
      <xdr:spPr>
        <a:xfrm>
          <a:off x="7626427" y="653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124333</xdr:rowOff>
    </xdr:from>
    <xdr:to>
      <xdr:col>10</xdr:col>
      <xdr:colOff>155575</xdr:colOff>
      <xdr:row>37</xdr:row>
      <xdr:rowOff>54483</xdr:rowOff>
    </xdr:to>
    <xdr:sp macro="" textlink="">
      <xdr:nvSpPr>
        <xdr:cNvPr id="320" name="円/楕円 319"/>
        <xdr:cNvSpPr/>
      </xdr:nvSpPr>
      <xdr:spPr>
        <a:xfrm>
          <a:off x="6921500" y="629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45610</xdr:rowOff>
    </xdr:from>
    <xdr:ext cx="469744" cy="259045"/>
    <xdr:sp macro="" textlink="">
      <xdr:nvSpPr>
        <xdr:cNvPr id="321" name="テキスト ボックス 320"/>
        <xdr:cNvSpPr txBox="1"/>
      </xdr:nvSpPr>
      <xdr:spPr>
        <a:xfrm>
          <a:off x="6737427" y="638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166887</xdr:rowOff>
    </xdr:from>
    <xdr:to>
      <xdr:col>15</xdr:col>
      <xdr:colOff>180340</xdr:colOff>
      <xdr:row>58</xdr:row>
      <xdr:rowOff>124319</xdr:rowOff>
    </xdr:to>
    <xdr:cxnSp macro="">
      <xdr:nvCxnSpPr>
        <xdr:cNvPr id="347" name="直線コネクタ 346"/>
        <xdr:cNvCxnSpPr/>
      </xdr:nvCxnSpPr>
      <xdr:spPr>
        <a:xfrm flipV="1">
          <a:off x="10475595" y="8739387"/>
          <a:ext cx="1270" cy="132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128146</xdr:rowOff>
    </xdr:from>
    <xdr:ext cx="469744" cy="259045"/>
    <xdr:sp macro="" textlink="">
      <xdr:nvSpPr>
        <xdr:cNvPr id="348" name="農林水産業費最小値テキスト"/>
        <xdr:cNvSpPr txBox="1"/>
      </xdr:nvSpPr>
      <xdr:spPr>
        <a:xfrm>
          <a:off x="10528300" y="1007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8,942</a:t>
          </a:r>
          <a:endParaRPr kumimoji="1" lang="ja-JP" altLang="en-US" sz="1000" b="1">
            <a:latin typeface="ＭＳ Ｐゴシック"/>
          </a:endParaRPr>
        </a:p>
      </xdr:txBody>
    </xdr:sp>
    <xdr:clientData/>
  </xdr:oneCellAnchor>
  <xdr:twoCellAnchor>
    <xdr:from>
      <xdr:col>15</xdr:col>
      <xdr:colOff>92075</xdr:colOff>
      <xdr:row>58</xdr:row>
      <xdr:rowOff>124319</xdr:rowOff>
    </xdr:from>
    <xdr:to>
      <xdr:col>15</xdr:col>
      <xdr:colOff>269875</xdr:colOff>
      <xdr:row>58</xdr:row>
      <xdr:rowOff>124319</xdr:rowOff>
    </xdr:to>
    <xdr:cxnSp macro="">
      <xdr:nvCxnSpPr>
        <xdr:cNvPr id="349" name="直線コネクタ 348"/>
        <xdr:cNvCxnSpPr/>
      </xdr:nvCxnSpPr>
      <xdr:spPr>
        <a:xfrm>
          <a:off x="10388600" y="1006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113564</xdr:rowOff>
    </xdr:from>
    <xdr:ext cx="534377" cy="259045"/>
    <xdr:sp macro="" textlink="">
      <xdr:nvSpPr>
        <xdr:cNvPr id="350" name="農林水産業費最大値テキスト"/>
        <xdr:cNvSpPr txBox="1"/>
      </xdr:nvSpPr>
      <xdr:spPr>
        <a:xfrm>
          <a:off x="10528300" y="851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90,335</a:t>
          </a:r>
          <a:endParaRPr kumimoji="1" lang="ja-JP" altLang="en-US" sz="1000" b="1">
            <a:latin typeface="ＭＳ Ｐゴシック"/>
          </a:endParaRPr>
        </a:p>
      </xdr:txBody>
    </xdr:sp>
    <xdr:clientData/>
  </xdr:oneCellAnchor>
  <xdr:twoCellAnchor>
    <xdr:from>
      <xdr:col>15</xdr:col>
      <xdr:colOff>92075</xdr:colOff>
      <xdr:row>50</xdr:row>
      <xdr:rowOff>166887</xdr:rowOff>
    </xdr:from>
    <xdr:to>
      <xdr:col>15</xdr:col>
      <xdr:colOff>269875</xdr:colOff>
      <xdr:row>50</xdr:row>
      <xdr:rowOff>166887</xdr:rowOff>
    </xdr:to>
    <xdr:cxnSp macro="">
      <xdr:nvCxnSpPr>
        <xdr:cNvPr id="351" name="直線コネクタ 350"/>
        <xdr:cNvCxnSpPr/>
      </xdr:nvCxnSpPr>
      <xdr:spPr>
        <a:xfrm>
          <a:off x="10388600" y="873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33434</xdr:rowOff>
    </xdr:from>
    <xdr:to>
      <xdr:col>15</xdr:col>
      <xdr:colOff>180975</xdr:colOff>
      <xdr:row>57</xdr:row>
      <xdr:rowOff>86485</xdr:rowOff>
    </xdr:to>
    <xdr:cxnSp macro="">
      <xdr:nvCxnSpPr>
        <xdr:cNvPr id="352" name="直線コネクタ 351"/>
        <xdr:cNvCxnSpPr/>
      </xdr:nvCxnSpPr>
      <xdr:spPr>
        <a:xfrm flipV="1">
          <a:off x="9639300" y="9806084"/>
          <a:ext cx="838200" cy="5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55542</xdr:rowOff>
    </xdr:from>
    <xdr:ext cx="534377" cy="259045"/>
    <xdr:sp macro="" textlink="">
      <xdr:nvSpPr>
        <xdr:cNvPr id="353" name="農林水産業費平均値テキスト"/>
        <xdr:cNvSpPr txBox="1"/>
      </xdr:nvSpPr>
      <xdr:spPr>
        <a:xfrm>
          <a:off x="10528300" y="9485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32665</xdr:rowOff>
    </xdr:from>
    <xdr:to>
      <xdr:col>15</xdr:col>
      <xdr:colOff>231775</xdr:colOff>
      <xdr:row>56</xdr:row>
      <xdr:rowOff>134265</xdr:rowOff>
    </xdr:to>
    <xdr:sp macro="" textlink="">
      <xdr:nvSpPr>
        <xdr:cNvPr id="354" name="フローチャート : 判断 353"/>
        <xdr:cNvSpPr/>
      </xdr:nvSpPr>
      <xdr:spPr>
        <a:xfrm>
          <a:off x="104267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86485</xdr:rowOff>
    </xdr:from>
    <xdr:to>
      <xdr:col>14</xdr:col>
      <xdr:colOff>28575</xdr:colOff>
      <xdr:row>57</xdr:row>
      <xdr:rowOff>158298</xdr:rowOff>
    </xdr:to>
    <xdr:cxnSp macro="">
      <xdr:nvCxnSpPr>
        <xdr:cNvPr id="355" name="直線コネクタ 354"/>
        <xdr:cNvCxnSpPr/>
      </xdr:nvCxnSpPr>
      <xdr:spPr>
        <a:xfrm flipV="1">
          <a:off x="8750300" y="9859135"/>
          <a:ext cx="889000" cy="7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18295</xdr:rowOff>
    </xdr:from>
    <xdr:to>
      <xdr:col>14</xdr:col>
      <xdr:colOff>79375</xdr:colOff>
      <xdr:row>56</xdr:row>
      <xdr:rowOff>119895</xdr:rowOff>
    </xdr:to>
    <xdr:sp macro="" textlink="">
      <xdr:nvSpPr>
        <xdr:cNvPr id="356" name="フローチャート : 判断 355"/>
        <xdr:cNvSpPr/>
      </xdr:nvSpPr>
      <xdr:spPr>
        <a:xfrm>
          <a:off x="9588500" y="96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136422</xdr:rowOff>
    </xdr:from>
    <xdr:ext cx="534377" cy="259045"/>
    <xdr:sp macro="" textlink="">
      <xdr:nvSpPr>
        <xdr:cNvPr id="357" name="テキスト ボックス 356"/>
        <xdr:cNvSpPr txBox="1"/>
      </xdr:nvSpPr>
      <xdr:spPr>
        <a:xfrm>
          <a:off x="9372111" y="93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136582</xdr:rowOff>
    </xdr:from>
    <xdr:to>
      <xdr:col>12</xdr:col>
      <xdr:colOff>511175</xdr:colOff>
      <xdr:row>57</xdr:row>
      <xdr:rowOff>158298</xdr:rowOff>
    </xdr:to>
    <xdr:cxnSp macro="">
      <xdr:nvCxnSpPr>
        <xdr:cNvPr id="358" name="直線コネクタ 357"/>
        <xdr:cNvCxnSpPr/>
      </xdr:nvCxnSpPr>
      <xdr:spPr>
        <a:xfrm>
          <a:off x="7861300" y="9737782"/>
          <a:ext cx="889000" cy="19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100477</xdr:rowOff>
    </xdr:from>
    <xdr:to>
      <xdr:col>12</xdr:col>
      <xdr:colOff>561975</xdr:colOff>
      <xdr:row>57</xdr:row>
      <xdr:rowOff>30627</xdr:rowOff>
    </xdr:to>
    <xdr:sp macro="" textlink="">
      <xdr:nvSpPr>
        <xdr:cNvPr id="359" name="フローチャート : 判断 358"/>
        <xdr:cNvSpPr/>
      </xdr:nvSpPr>
      <xdr:spPr>
        <a:xfrm>
          <a:off x="8699500" y="970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47154</xdr:rowOff>
    </xdr:from>
    <xdr:ext cx="534377" cy="259045"/>
    <xdr:sp macro="" textlink="">
      <xdr:nvSpPr>
        <xdr:cNvPr id="360" name="テキスト ボックス 359"/>
        <xdr:cNvSpPr txBox="1"/>
      </xdr:nvSpPr>
      <xdr:spPr>
        <a:xfrm>
          <a:off x="8483111" y="947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136582</xdr:rowOff>
    </xdr:from>
    <xdr:to>
      <xdr:col>11</xdr:col>
      <xdr:colOff>307975</xdr:colOff>
      <xdr:row>57</xdr:row>
      <xdr:rowOff>139945</xdr:rowOff>
    </xdr:to>
    <xdr:cxnSp macro="">
      <xdr:nvCxnSpPr>
        <xdr:cNvPr id="361" name="直線コネクタ 360"/>
        <xdr:cNvCxnSpPr/>
      </xdr:nvCxnSpPr>
      <xdr:spPr>
        <a:xfrm flipV="1">
          <a:off x="6972300" y="9737782"/>
          <a:ext cx="889000" cy="17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103857</xdr:rowOff>
    </xdr:from>
    <xdr:to>
      <xdr:col>11</xdr:col>
      <xdr:colOff>358775</xdr:colOff>
      <xdr:row>57</xdr:row>
      <xdr:rowOff>34007</xdr:rowOff>
    </xdr:to>
    <xdr:sp macro="" textlink="">
      <xdr:nvSpPr>
        <xdr:cNvPr id="362" name="フローチャート : 判断 361"/>
        <xdr:cNvSpPr/>
      </xdr:nvSpPr>
      <xdr:spPr>
        <a:xfrm>
          <a:off x="7810500" y="97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25134</xdr:rowOff>
    </xdr:from>
    <xdr:ext cx="534377" cy="259045"/>
    <xdr:sp macro="" textlink="">
      <xdr:nvSpPr>
        <xdr:cNvPr id="363" name="テキスト ボックス 362"/>
        <xdr:cNvSpPr txBox="1"/>
      </xdr:nvSpPr>
      <xdr:spPr>
        <a:xfrm>
          <a:off x="7594111" y="979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123582</xdr:rowOff>
    </xdr:from>
    <xdr:to>
      <xdr:col>10</xdr:col>
      <xdr:colOff>155575</xdr:colOff>
      <xdr:row>57</xdr:row>
      <xdr:rowOff>53732</xdr:rowOff>
    </xdr:to>
    <xdr:sp macro="" textlink="">
      <xdr:nvSpPr>
        <xdr:cNvPr id="364" name="フローチャート : 判断 363"/>
        <xdr:cNvSpPr/>
      </xdr:nvSpPr>
      <xdr:spPr>
        <a:xfrm>
          <a:off x="6921500" y="972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70259</xdr:rowOff>
    </xdr:from>
    <xdr:ext cx="534377" cy="259045"/>
    <xdr:sp macro="" textlink="">
      <xdr:nvSpPr>
        <xdr:cNvPr id="365" name="テキスト ボックス 364"/>
        <xdr:cNvSpPr txBox="1"/>
      </xdr:nvSpPr>
      <xdr:spPr>
        <a:xfrm>
          <a:off x="6705111" y="950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154084</xdr:rowOff>
    </xdr:from>
    <xdr:to>
      <xdr:col>15</xdr:col>
      <xdr:colOff>231775</xdr:colOff>
      <xdr:row>57</xdr:row>
      <xdr:rowOff>84234</xdr:rowOff>
    </xdr:to>
    <xdr:sp macro="" textlink="">
      <xdr:nvSpPr>
        <xdr:cNvPr id="371" name="円/楕円 370"/>
        <xdr:cNvSpPr/>
      </xdr:nvSpPr>
      <xdr:spPr>
        <a:xfrm>
          <a:off x="10426700" y="9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132511</xdr:rowOff>
    </xdr:from>
    <xdr:ext cx="534377" cy="259045"/>
    <xdr:sp macro="" textlink="">
      <xdr:nvSpPr>
        <xdr:cNvPr id="372" name="農林水産業費該当値テキスト"/>
        <xdr:cNvSpPr txBox="1"/>
      </xdr:nvSpPr>
      <xdr:spPr>
        <a:xfrm>
          <a:off x="10528300" y="973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25,008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35685</xdr:rowOff>
    </xdr:from>
    <xdr:to>
      <xdr:col>14</xdr:col>
      <xdr:colOff>79375</xdr:colOff>
      <xdr:row>57</xdr:row>
      <xdr:rowOff>137285</xdr:rowOff>
    </xdr:to>
    <xdr:sp macro="" textlink="">
      <xdr:nvSpPr>
        <xdr:cNvPr id="373" name="円/楕円 372"/>
        <xdr:cNvSpPr/>
      </xdr:nvSpPr>
      <xdr:spPr>
        <a:xfrm>
          <a:off x="9588500" y="980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128412</xdr:rowOff>
    </xdr:from>
    <xdr:ext cx="534377" cy="259045"/>
    <xdr:sp macro="" textlink="">
      <xdr:nvSpPr>
        <xdr:cNvPr id="374" name="テキスト ボックス 373"/>
        <xdr:cNvSpPr txBox="1"/>
      </xdr:nvSpPr>
      <xdr:spPr>
        <a:xfrm>
          <a:off x="9372111" y="99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107498</xdr:rowOff>
    </xdr:from>
    <xdr:to>
      <xdr:col>12</xdr:col>
      <xdr:colOff>561975</xdr:colOff>
      <xdr:row>58</xdr:row>
      <xdr:rowOff>37648</xdr:rowOff>
    </xdr:to>
    <xdr:sp macro="" textlink="">
      <xdr:nvSpPr>
        <xdr:cNvPr id="375" name="円/楕円 374"/>
        <xdr:cNvSpPr/>
      </xdr:nvSpPr>
      <xdr:spPr>
        <a:xfrm>
          <a:off x="8699500" y="988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28775</xdr:rowOff>
    </xdr:from>
    <xdr:ext cx="534377" cy="259045"/>
    <xdr:sp macro="" textlink="">
      <xdr:nvSpPr>
        <xdr:cNvPr id="376" name="テキスト ボックス 375"/>
        <xdr:cNvSpPr txBox="1"/>
      </xdr:nvSpPr>
      <xdr:spPr>
        <a:xfrm>
          <a:off x="8483111" y="997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17,361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85782</xdr:rowOff>
    </xdr:from>
    <xdr:to>
      <xdr:col>11</xdr:col>
      <xdr:colOff>358775</xdr:colOff>
      <xdr:row>57</xdr:row>
      <xdr:rowOff>15932</xdr:rowOff>
    </xdr:to>
    <xdr:sp macro="" textlink="">
      <xdr:nvSpPr>
        <xdr:cNvPr id="377" name="円/楕円 376"/>
        <xdr:cNvSpPr/>
      </xdr:nvSpPr>
      <xdr:spPr>
        <a:xfrm>
          <a:off x="7810500" y="968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32459</xdr:rowOff>
    </xdr:from>
    <xdr:ext cx="534377" cy="259045"/>
    <xdr:sp macro="" textlink="">
      <xdr:nvSpPr>
        <xdr:cNvPr id="378" name="テキスト ボックス 377"/>
        <xdr:cNvSpPr txBox="1"/>
      </xdr:nvSpPr>
      <xdr:spPr>
        <a:xfrm>
          <a:off x="7594111" y="946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29,191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89145</xdr:rowOff>
    </xdr:from>
    <xdr:to>
      <xdr:col>10</xdr:col>
      <xdr:colOff>155575</xdr:colOff>
      <xdr:row>58</xdr:row>
      <xdr:rowOff>19295</xdr:rowOff>
    </xdr:to>
    <xdr:sp macro="" textlink="">
      <xdr:nvSpPr>
        <xdr:cNvPr id="379" name="円/楕円 378"/>
        <xdr:cNvSpPr/>
      </xdr:nvSpPr>
      <xdr:spPr>
        <a:xfrm>
          <a:off x="6921500" y="986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10422</xdr:rowOff>
    </xdr:from>
    <xdr:ext cx="534377" cy="259045"/>
    <xdr:sp macro="" textlink="">
      <xdr:nvSpPr>
        <xdr:cNvPr id="380" name="テキスト ボックス 379"/>
        <xdr:cNvSpPr txBox="1"/>
      </xdr:nvSpPr>
      <xdr:spPr>
        <a:xfrm>
          <a:off x="6705111" y="995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24,829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167678</xdr:rowOff>
    </xdr:from>
    <xdr:to>
      <xdr:col>15</xdr:col>
      <xdr:colOff>180340</xdr:colOff>
      <xdr:row>79</xdr:row>
      <xdr:rowOff>9131</xdr:rowOff>
    </xdr:to>
    <xdr:cxnSp macro="">
      <xdr:nvCxnSpPr>
        <xdr:cNvPr id="404" name="直線コネクタ 403"/>
        <xdr:cNvCxnSpPr/>
      </xdr:nvCxnSpPr>
      <xdr:spPr>
        <a:xfrm flipV="1">
          <a:off x="10475595" y="12169178"/>
          <a:ext cx="1270" cy="1384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12958</xdr:rowOff>
    </xdr:from>
    <xdr:ext cx="469744" cy="259045"/>
    <xdr:sp macro="" textlink="">
      <xdr:nvSpPr>
        <xdr:cNvPr id="405" name="商工費最小値テキスト"/>
        <xdr:cNvSpPr txBox="1"/>
      </xdr:nvSpPr>
      <xdr:spPr>
        <a:xfrm>
          <a:off x="10528300" y="1355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2,781</a:t>
          </a:r>
          <a:endParaRPr kumimoji="1" lang="ja-JP" altLang="en-US" sz="1000" b="1">
            <a:latin typeface="ＭＳ Ｐゴシック"/>
          </a:endParaRPr>
        </a:p>
      </xdr:txBody>
    </xdr:sp>
    <xdr:clientData/>
  </xdr:oneCellAnchor>
  <xdr:twoCellAnchor>
    <xdr:from>
      <xdr:col>15</xdr:col>
      <xdr:colOff>92075</xdr:colOff>
      <xdr:row>79</xdr:row>
      <xdr:rowOff>9131</xdr:rowOff>
    </xdr:from>
    <xdr:to>
      <xdr:col>15</xdr:col>
      <xdr:colOff>269875</xdr:colOff>
      <xdr:row>79</xdr:row>
      <xdr:rowOff>9131</xdr:rowOff>
    </xdr:to>
    <xdr:cxnSp macro="">
      <xdr:nvCxnSpPr>
        <xdr:cNvPr id="406" name="直線コネクタ 405"/>
        <xdr:cNvCxnSpPr/>
      </xdr:nvCxnSpPr>
      <xdr:spPr>
        <a:xfrm>
          <a:off x="10388600" y="1355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114355</xdr:rowOff>
    </xdr:from>
    <xdr:ext cx="599010" cy="259045"/>
    <xdr:sp macro="" textlink="">
      <xdr:nvSpPr>
        <xdr:cNvPr id="407" name="商工費最大値テキスト"/>
        <xdr:cNvSpPr txBox="1"/>
      </xdr:nvSpPr>
      <xdr:spPr>
        <a:xfrm>
          <a:off x="10528300" y="1194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111,797</a:t>
          </a:r>
          <a:endParaRPr kumimoji="1" lang="ja-JP" altLang="en-US" sz="1000" b="1">
            <a:latin typeface="ＭＳ Ｐゴシック"/>
          </a:endParaRPr>
        </a:p>
      </xdr:txBody>
    </xdr:sp>
    <xdr:clientData/>
  </xdr:oneCellAnchor>
  <xdr:twoCellAnchor>
    <xdr:from>
      <xdr:col>15</xdr:col>
      <xdr:colOff>92075</xdr:colOff>
      <xdr:row>70</xdr:row>
      <xdr:rowOff>167678</xdr:rowOff>
    </xdr:from>
    <xdr:to>
      <xdr:col>15</xdr:col>
      <xdr:colOff>269875</xdr:colOff>
      <xdr:row>70</xdr:row>
      <xdr:rowOff>167678</xdr:rowOff>
    </xdr:to>
    <xdr:cxnSp macro="">
      <xdr:nvCxnSpPr>
        <xdr:cNvPr id="408" name="直線コネクタ 407"/>
        <xdr:cNvCxnSpPr/>
      </xdr:nvCxnSpPr>
      <xdr:spPr>
        <a:xfrm>
          <a:off x="10388600" y="1216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470</xdr:rowOff>
    </xdr:from>
    <xdr:to>
      <xdr:col>15</xdr:col>
      <xdr:colOff>180975</xdr:colOff>
      <xdr:row>78</xdr:row>
      <xdr:rowOff>9144</xdr:rowOff>
    </xdr:to>
    <xdr:cxnSp macro="">
      <xdr:nvCxnSpPr>
        <xdr:cNvPr id="409" name="直線コネクタ 408"/>
        <xdr:cNvCxnSpPr/>
      </xdr:nvCxnSpPr>
      <xdr:spPr>
        <a:xfrm>
          <a:off x="9639300" y="13373570"/>
          <a:ext cx="838200" cy="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143299</xdr:rowOff>
    </xdr:from>
    <xdr:ext cx="534377" cy="259045"/>
    <xdr:sp macro="" textlink="">
      <xdr:nvSpPr>
        <xdr:cNvPr id="410" name="商工費平均値テキスト"/>
        <xdr:cNvSpPr txBox="1"/>
      </xdr:nvSpPr>
      <xdr:spPr>
        <a:xfrm>
          <a:off x="10528300" y="13173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17,018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120422</xdr:rowOff>
    </xdr:from>
    <xdr:to>
      <xdr:col>15</xdr:col>
      <xdr:colOff>231775</xdr:colOff>
      <xdr:row>78</xdr:row>
      <xdr:rowOff>50572</xdr:rowOff>
    </xdr:to>
    <xdr:sp macro="" textlink="">
      <xdr:nvSpPr>
        <xdr:cNvPr id="411" name="フローチャート : 判断 410"/>
        <xdr:cNvSpPr/>
      </xdr:nvSpPr>
      <xdr:spPr>
        <a:xfrm>
          <a:off x="10426700" y="133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470</xdr:rowOff>
    </xdr:from>
    <xdr:to>
      <xdr:col>14</xdr:col>
      <xdr:colOff>28575</xdr:colOff>
      <xdr:row>78</xdr:row>
      <xdr:rowOff>7531</xdr:rowOff>
    </xdr:to>
    <xdr:cxnSp macro="">
      <xdr:nvCxnSpPr>
        <xdr:cNvPr id="412" name="直線コネクタ 411"/>
        <xdr:cNvCxnSpPr/>
      </xdr:nvCxnSpPr>
      <xdr:spPr>
        <a:xfrm flipV="1">
          <a:off x="8750300" y="13373570"/>
          <a:ext cx="889000" cy="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134150</xdr:rowOff>
    </xdr:from>
    <xdr:to>
      <xdr:col>14</xdr:col>
      <xdr:colOff>79375</xdr:colOff>
      <xdr:row>78</xdr:row>
      <xdr:rowOff>64300</xdr:rowOff>
    </xdr:to>
    <xdr:sp macro="" textlink="">
      <xdr:nvSpPr>
        <xdr:cNvPr id="413" name="フローチャート : 判断 412"/>
        <xdr:cNvSpPr/>
      </xdr:nvSpPr>
      <xdr:spPr>
        <a:xfrm>
          <a:off x="9588500" y="133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55427</xdr:rowOff>
    </xdr:from>
    <xdr:ext cx="534377" cy="259045"/>
    <xdr:sp macro="" textlink="">
      <xdr:nvSpPr>
        <xdr:cNvPr id="414" name="テキスト ボックス 413"/>
        <xdr:cNvSpPr txBox="1"/>
      </xdr:nvSpPr>
      <xdr:spPr>
        <a:xfrm>
          <a:off x="9372111" y="1342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167691</xdr:rowOff>
    </xdr:from>
    <xdr:to>
      <xdr:col>12</xdr:col>
      <xdr:colOff>511175</xdr:colOff>
      <xdr:row>78</xdr:row>
      <xdr:rowOff>7531</xdr:rowOff>
    </xdr:to>
    <xdr:cxnSp macro="">
      <xdr:nvCxnSpPr>
        <xdr:cNvPr id="415" name="直線コネクタ 414"/>
        <xdr:cNvCxnSpPr/>
      </xdr:nvCxnSpPr>
      <xdr:spPr>
        <a:xfrm>
          <a:off x="7861300" y="13369341"/>
          <a:ext cx="889000" cy="1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168047</xdr:rowOff>
    </xdr:from>
    <xdr:to>
      <xdr:col>12</xdr:col>
      <xdr:colOff>561975</xdr:colOff>
      <xdr:row>78</xdr:row>
      <xdr:rowOff>98197</xdr:rowOff>
    </xdr:to>
    <xdr:sp macro="" textlink="">
      <xdr:nvSpPr>
        <xdr:cNvPr id="416" name="フローチャート : 判断 415"/>
        <xdr:cNvSpPr/>
      </xdr:nvSpPr>
      <xdr:spPr>
        <a:xfrm>
          <a:off x="8699500" y="133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89324</xdr:rowOff>
    </xdr:from>
    <xdr:ext cx="534377" cy="259045"/>
    <xdr:sp macro="" textlink="">
      <xdr:nvSpPr>
        <xdr:cNvPr id="417" name="テキスト ボックス 416"/>
        <xdr:cNvSpPr txBox="1"/>
      </xdr:nvSpPr>
      <xdr:spPr>
        <a:xfrm>
          <a:off x="8483111" y="134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167691</xdr:rowOff>
    </xdr:from>
    <xdr:to>
      <xdr:col>11</xdr:col>
      <xdr:colOff>307975</xdr:colOff>
      <xdr:row>77</xdr:row>
      <xdr:rowOff>168263</xdr:rowOff>
    </xdr:to>
    <xdr:cxnSp macro="">
      <xdr:nvCxnSpPr>
        <xdr:cNvPr id="418" name="直線コネクタ 417"/>
        <xdr:cNvCxnSpPr/>
      </xdr:nvCxnSpPr>
      <xdr:spPr>
        <a:xfrm flipV="1">
          <a:off x="6972300" y="13369341"/>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763</xdr:rowOff>
    </xdr:from>
    <xdr:to>
      <xdr:col>11</xdr:col>
      <xdr:colOff>358775</xdr:colOff>
      <xdr:row>78</xdr:row>
      <xdr:rowOff>102363</xdr:rowOff>
    </xdr:to>
    <xdr:sp macro="" textlink="">
      <xdr:nvSpPr>
        <xdr:cNvPr id="419" name="フローチャート : 判断 418"/>
        <xdr:cNvSpPr/>
      </xdr:nvSpPr>
      <xdr:spPr>
        <a:xfrm>
          <a:off x="7810500" y="1337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93490</xdr:rowOff>
    </xdr:from>
    <xdr:ext cx="534377" cy="259045"/>
    <xdr:sp macro="" textlink="">
      <xdr:nvSpPr>
        <xdr:cNvPr id="420" name="テキスト ボックス 419"/>
        <xdr:cNvSpPr txBox="1"/>
      </xdr:nvSpPr>
      <xdr:spPr>
        <a:xfrm>
          <a:off x="7594111" y="1346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170396</xdr:rowOff>
    </xdr:from>
    <xdr:to>
      <xdr:col>10</xdr:col>
      <xdr:colOff>155575</xdr:colOff>
      <xdr:row>78</xdr:row>
      <xdr:rowOff>100546</xdr:rowOff>
    </xdr:to>
    <xdr:sp macro="" textlink="">
      <xdr:nvSpPr>
        <xdr:cNvPr id="421" name="フローチャート : 判断 420"/>
        <xdr:cNvSpPr/>
      </xdr:nvSpPr>
      <xdr:spPr>
        <a:xfrm>
          <a:off x="6921500" y="133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91673</xdr:rowOff>
    </xdr:from>
    <xdr:ext cx="534377" cy="259045"/>
    <xdr:sp macro="" textlink="">
      <xdr:nvSpPr>
        <xdr:cNvPr id="422" name="テキスト ボックス 421"/>
        <xdr:cNvSpPr txBox="1"/>
      </xdr:nvSpPr>
      <xdr:spPr>
        <a:xfrm>
          <a:off x="6705111" y="1346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129794</xdr:rowOff>
    </xdr:from>
    <xdr:to>
      <xdr:col>15</xdr:col>
      <xdr:colOff>231775</xdr:colOff>
      <xdr:row>78</xdr:row>
      <xdr:rowOff>59944</xdr:rowOff>
    </xdr:to>
    <xdr:sp macro="" textlink="">
      <xdr:nvSpPr>
        <xdr:cNvPr id="428" name="円/楕円 427"/>
        <xdr:cNvSpPr/>
      </xdr:nvSpPr>
      <xdr:spPr>
        <a:xfrm>
          <a:off x="10426700" y="1333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108221</xdr:rowOff>
    </xdr:from>
    <xdr:ext cx="534377" cy="259045"/>
    <xdr:sp macro="" textlink="">
      <xdr:nvSpPr>
        <xdr:cNvPr id="429" name="商工費該当値テキスト"/>
        <xdr:cNvSpPr txBox="1"/>
      </xdr:nvSpPr>
      <xdr:spPr>
        <a:xfrm>
          <a:off x="10528300" y="1330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16,280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121120</xdr:rowOff>
    </xdr:from>
    <xdr:to>
      <xdr:col>14</xdr:col>
      <xdr:colOff>79375</xdr:colOff>
      <xdr:row>78</xdr:row>
      <xdr:rowOff>51270</xdr:rowOff>
    </xdr:to>
    <xdr:sp macro="" textlink="">
      <xdr:nvSpPr>
        <xdr:cNvPr id="430" name="円/楕円 429"/>
        <xdr:cNvSpPr/>
      </xdr:nvSpPr>
      <xdr:spPr>
        <a:xfrm>
          <a:off x="9588500" y="133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67797</xdr:rowOff>
    </xdr:from>
    <xdr:ext cx="534377" cy="259045"/>
    <xdr:sp macro="" textlink="">
      <xdr:nvSpPr>
        <xdr:cNvPr id="431" name="テキスト ボックス 430"/>
        <xdr:cNvSpPr txBox="1"/>
      </xdr:nvSpPr>
      <xdr:spPr>
        <a:xfrm>
          <a:off x="9372111" y="130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16,963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128181</xdr:rowOff>
    </xdr:from>
    <xdr:to>
      <xdr:col>12</xdr:col>
      <xdr:colOff>561975</xdr:colOff>
      <xdr:row>78</xdr:row>
      <xdr:rowOff>58331</xdr:rowOff>
    </xdr:to>
    <xdr:sp macro="" textlink="">
      <xdr:nvSpPr>
        <xdr:cNvPr id="432" name="円/楕円 431"/>
        <xdr:cNvSpPr/>
      </xdr:nvSpPr>
      <xdr:spPr>
        <a:xfrm>
          <a:off x="8699500" y="1332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74858</xdr:rowOff>
    </xdr:from>
    <xdr:ext cx="534377" cy="259045"/>
    <xdr:sp macro="" textlink="">
      <xdr:nvSpPr>
        <xdr:cNvPr id="433" name="テキスト ボックス 432"/>
        <xdr:cNvSpPr txBox="1"/>
      </xdr:nvSpPr>
      <xdr:spPr>
        <a:xfrm>
          <a:off x="8483111" y="1310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16,407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116891</xdr:rowOff>
    </xdr:from>
    <xdr:to>
      <xdr:col>11</xdr:col>
      <xdr:colOff>358775</xdr:colOff>
      <xdr:row>78</xdr:row>
      <xdr:rowOff>47041</xdr:rowOff>
    </xdr:to>
    <xdr:sp macro="" textlink="">
      <xdr:nvSpPr>
        <xdr:cNvPr id="434" name="円/楕円 433"/>
        <xdr:cNvSpPr/>
      </xdr:nvSpPr>
      <xdr:spPr>
        <a:xfrm>
          <a:off x="7810500" y="1331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63568</xdr:rowOff>
    </xdr:from>
    <xdr:ext cx="534377" cy="259045"/>
    <xdr:sp macro="" textlink="">
      <xdr:nvSpPr>
        <xdr:cNvPr id="435" name="テキスト ボックス 434"/>
        <xdr:cNvSpPr txBox="1"/>
      </xdr:nvSpPr>
      <xdr:spPr>
        <a:xfrm>
          <a:off x="7594111" y="1309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117463</xdr:rowOff>
    </xdr:from>
    <xdr:to>
      <xdr:col>10</xdr:col>
      <xdr:colOff>155575</xdr:colOff>
      <xdr:row>78</xdr:row>
      <xdr:rowOff>47613</xdr:rowOff>
    </xdr:to>
    <xdr:sp macro="" textlink="">
      <xdr:nvSpPr>
        <xdr:cNvPr id="436" name="円/楕円 435"/>
        <xdr:cNvSpPr/>
      </xdr:nvSpPr>
      <xdr:spPr>
        <a:xfrm>
          <a:off x="6921500" y="1331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64140</xdr:rowOff>
    </xdr:from>
    <xdr:ext cx="534377" cy="259045"/>
    <xdr:sp macro="" textlink="">
      <xdr:nvSpPr>
        <xdr:cNvPr id="437" name="テキスト ボックス 436"/>
        <xdr:cNvSpPr txBox="1"/>
      </xdr:nvSpPr>
      <xdr:spPr>
        <a:xfrm>
          <a:off x="6705111" y="1309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79,247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1" name="テキスト ボックス 45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3" name="テキスト ボックス 45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5" name="テキスト ボックス 45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21970</xdr:rowOff>
    </xdr:from>
    <xdr:ext cx="685572" cy="259045"/>
    <xdr:sp macro="" textlink="">
      <xdr:nvSpPr>
        <xdr:cNvPr id="457" name="テキスト ボックス 456"/>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9" name="テキスト ボックス 458"/>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64525</xdr:rowOff>
    </xdr:from>
    <xdr:to>
      <xdr:col>15</xdr:col>
      <xdr:colOff>180340</xdr:colOff>
      <xdr:row>99</xdr:row>
      <xdr:rowOff>66315</xdr:rowOff>
    </xdr:to>
    <xdr:cxnSp macro="">
      <xdr:nvCxnSpPr>
        <xdr:cNvPr id="463" name="直線コネクタ 462"/>
        <xdr:cNvCxnSpPr/>
      </xdr:nvCxnSpPr>
      <xdr:spPr>
        <a:xfrm flipV="1">
          <a:off x="10475595" y="15666475"/>
          <a:ext cx="1270" cy="1373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97029</xdr:rowOff>
    </xdr:from>
    <xdr:ext cx="534377" cy="259045"/>
    <xdr:sp macro="" textlink="">
      <xdr:nvSpPr>
        <xdr:cNvPr id="464" name="土木費最小値テキスト"/>
        <xdr:cNvSpPr txBox="1"/>
      </xdr:nvSpPr>
      <xdr:spPr>
        <a:xfrm>
          <a:off x="10528300" y="1707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29,914</a:t>
          </a:r>
          <a:endParaRPr kumimoji="1" lang="ja-JP" altLang="en-US" sz="1000" b="1">
            <a:latin typeface="ＭＳ Ｐゴシック"/>
          </a:endParaRPr>
        </a:p>
      </xdr:txBody>
    </xdr:sp>
    <xdr:clientData/>
  </xdr:oneCellAnchor>
  <xdr:twoCellAnchor>
    <xdr:from>
      <xdr:col>15</xdr:col>
      <xdr:colOff>92075</xdr:colOff>
      <xdr:row>99</xdr:row>
      <xdr:rowOff>66315</xdr:rowOff>
    </xdr:from>
    <xdr:to>
      <xdr:col>15</xdr:col>
      <xdr:colOff>269875</xdr:colOff>
      <xdr:row>99</xdr:row>
      <xdr:rowOff>66315</xdr:rowOff>
    </xdr:to>
    <xdr:cxnSp macro="">
      <xdr:nvCxnSpPr>
        <xdr:cNvPr id="465" name="直線コネクタ 464"/>
        <xdr:cNvCxnSpPr/>
      </xdr:nvCxnSpPr>
      <xdr:spPr>
        <a:xfrm>
          <a:off x="10388600" y="170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11202</xdr:rowOff>
    </xdr:from>
    <xdr:ext cx="690189" cy="259045"/>
    <xdr:sp macro="" textlink="">
      <xdr:nvSpPr>
        <xdr:cNvPr id="466" name="土木費最大値テキスト"/>
        <xdr:cNvSpPr txBox="1"/>
      </xdr:nvSpPr>
      <xdr:spPr>
        <a:xfrm>
          <a:off x="10528300" y="15441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1,291,559</a:t>
          </a:r>
          <a:endParaRPr kumimoji="1" lang="ja-JP" altLang="en-US" sz="1000" b="1">
            <a:latin typeface="ＭＳ Ｐゴシック"/>
          </a:endParaRPr>
        </a:p>
      </xdr:txBody>
    </xdr:sp>
    <xdr:clientData/>
  </xdr:oneCellAnchor>
  <xdr:twoCellAnchor>
    <xdr:from>
      <xdr:col>15</xdr:col>
      <xdr:colOff>92075</xdr:colOff>
      <xdr:row>91</xdr:row>
      <xdr:rowOff>64525</xdr:rowOff>
    </xdr:from>
    <xdr:to>
      <xdr:col>15</xdr:col>
      <xdr:colOff>269875</xdr:colOff>
      <xdr:row>91</xdr:row>
      <xdr:rowOff>64525</xdr:rowOff>
    </xdr:to>
    <xdr:cxnSp macro="">
      <xdr:nvCxnSpPr>
        <xdr:cNvPr id="467" name="直線コネクタ 466"/>
        <xdr:cNvCxnSpPr/>
      </xdr:nvCxnSpPr>
      <xdr:spPr>
        <a:xfrm>
          <a:off x="10388600" y="1566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24752</xdr:rowOff>
    </xdr:from>
    <xdr:to>
      <xdr:col>15</xdr:col>
      <xdr:colOff>180975</xdr:colOff>
      <xdr:row>99</xdr:row>
      <xdr:rowOff>39007</xdr:rowOff>
    </xdr:to>
    <xdr:cxnSp macro="">
      <xdr:nvCxnSpPr>
        <xdr:cNvPr id="468" name="直線コネクタ 467"/>
        <xdr:cNvCxnSpPr/>
      </xdr:nvCxnSpPr>
      <xdr:spPr>
        <a:xfrm>
          <a:off x="9639300" y="16998302"/>
          <a:ext cx="838200" cy="1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141479</xdr:rowOff>
    </xdr:from>
    <xdr:ext cx="534377" cy="259045"/>
    <xdr:sp macro="" textlink="">
      <xdr:nvSpPr>
        <xdr:cNvPr id="469" name="土木費平均値テキスト"/>
        <xdr:cNvSpPr txBox="1"/>
      </xdr:nvSpPr>
      <xdr:spPr>
        <a:xfrm>
          <a:off x="10528300" y="16943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163052</xdr:rowOff>
    </xdr:from>
    <xdr:to>
      <xdr:col>15</xdr:col>
      <xdr:colOff>231775</xdr:colOff>
      <xdr:row>99</xdr:row>
      <xdr:rowOff>93202</xdr:rowOff>
    </xdr:to>
    <xdr:sp macro="" textlink="">
      <xdr:nvSpPr>
        <xdr:cNvPr id="470" name="フローチャート : 判断 469"/>
        <xdr:cNvSpPr/>
      </xdr:nvSpPr>
      <xdr:spPr>
        <a:xfrm>
          <a:off x="10426700" y="169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24752</xdr:rowOff>
    </xdr:from>
    <xdr:to>
      <xdr:col>14</xdr:col>
      <xdr:colOff>28575</xdr:colOff>
      <xdr:row>99</xdr:row>
      <xdr:rowOff>37802</xdr:rowOff>
    </xdr:to>
    <xdr:cxnSp macro="">
      <xdr:nvCxnSpPr>
        <xdr:cNvPr id="471" name="直線コネクタ 470"/>
        <xdr:cNvCxnSpPr/>
      </xdr:nvCxnSpPr>
      <xdr:spPr>
        <a:xfrm flipV="1">
          <a:off x="8750300" y="16998302"/>
          <a:ext cx="889000" cy="1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158866</xdr:rowOff>
    </xdr:from>
    <xdr:to>
      <xdr:col>14</xdr:col>
      <xdr:colOff>79375</xdr:colOff>
      <xdr:row>99</xdr:row>
      <xdr:rowOff>89016</xdr:rowOff>
    </xdr:to>
    <xdr:sp macro="" textlink="">
      <xdr:nvSpPr>
        <xdr:cNvPr id="472" name="フローチャート : 判断 471"/>
        <xdr:cNvSpPr/>
      </xdr:nvSpPr>
      <xdr:spPr>
        <a:xfrm>
          <a:off x="9588500" y="1696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80143</xdr:rowOff>
    </xdr:from>
    <xdr:ext cx="534377" cy="259045"/>
    <xdr:sp macro="" textlink="">
      <xdr:nvSpPr>
        <xdr:cNvPr id="473" name="テキスト ボックス 472"/>
        <xdr:cNvSpPr txBox="1"/>
      </xdr:nvSpPr>
      <xdr:spPr>
        <a:xfrm>
          <a:off x="9372111" y="1705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37802</xdr:rowOff>
    </xdr:from>
    <xdr:to>
      <xdr:col>12</xdr:col>
      <xdr:colOff>511175</xdr:colOff>
      <xdr:row>99</xdr:row>
      <xdr:rowOff>46360</xdr:rowOff>
    </xdr:to>
    <xdr:cxnSp macro="">
      <xdr:nvCxnSpPr>
        <xdr:cNvPr id="474" name="直線コネクタ 473"/>
        <xdr:cNvCxnSpPr/>
      </xdr:nvCxnSpPr>
      <xdr:spPr>
        <a:xfrm flipV="1">
          <a:off x="7861300" y="17011352"/>
          <a:ext cx="889000" cy="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160815</xdr:rowOff>
    </xdr:from>
    <xdr:to>
      <xdr:col>12</xdr:col>
      <xdr:colOff>561975</xdr:colOff>
      <xdr:row>99</xdr:row>
      <xdr:rowOff>90965</xdr:rowOff>
    </xdr:to>
    <xdr:sp macro="" textlink="">
      <xdr:nvSpPr>
        <xdr:cNvPr id="475" name="フローチャート : 判断 474"/>
        <xdr:cNvSpPr/>
      </xdr:nvSpPr>
      <xdr:spPr>
        <a:xfrm>
          <a:off x="8699500" y="169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82092</xdr:rowOff>
    </xdr:from>
    <xdr:ext cx="534377" cy="259045"/>
    <xdr:sp macro="" textlink="">
      <xdr:nvSpPr>
        <xdr:cNvPr id="476" name="テキスト ボックス 475"/>
        <xdr:cNvSpPr txBox="1"/>
      </xdr:nvSpPr>
      <xdr:spPr>
        <a:xfrm>
          <a:off x="8483111" y="1705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46360</xdr:rowOff>
    </xdr:from>
    <xdr:to>
      <xdr:col>11</xdr:col>
      <xdr:colOff>307975</xdr:colOff>
      <xdr:row>99</xdr:row>
      <xdr:rowOff>49411</xdr:rowOff>
    </xdr:to>
    <xdr:cxnSp macro="">
      <xdr:nvCxnSpPr>
        <xdr:cNvPr id="477" name="直線コネクタ 476"/>
        <xdr:cNvCxnSpPr/>
      </xdr:nvCxnSpPr>
      <xdr:spPr>
        <a:xfrm flipV="1">
          <a:off x="6972300" y="17019910"/>
          <a:ext cx="889000" cy="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157823</xdr:rowOff>
    </xdr:from>
    <xdr:to>
      <xdr:col>11</xdr:col>
      <xdr:colOff>358775</xdr:colOff>
      <xdr:row>99</xdr:row>
      <xdr:rowOff>87973</xdr:rowOff>
    </xdr:to>
    <xdr:sp macro="" textlink="">
      <xdr:nvSpPr>
        <xdr:cNvPr id="478" name="フローチャート : 判断 477"/>
        <xdr:cNvSpPr/>
      </xdr:nvSpPr>
      <xdr:spPr>
        <a:xfrm>
          <a:off x="7810500" y="169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104500</xdr:rowOff>
    </xdr:from>
    <xdr:ext cx="534377" cy="259045"/>
    <xdr:sp macro="" textlink="">
      <xdr:nvSpPr>
        <xdr:cNvPr id="479" name="テキスト ボックス 478"/>
        <xdr:cNvSpPr txBox="1"/>
      </xdr:nvSpPr>
      <xdr:spPr>
        <a:xfrm>
          <a:off x="7594111" y="167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166029</xdr:rowOff>
    </xdr:from>
    <xdr:to>
      <xdr:col>10</xdr:col>
      <xdr:colOff>155575</xdr:colOff>
      <xdr:row>99</xdr:row>
      <xdr:rowOff>96179</xdr:rowOff>
    </xdr:to>
    <xdr:sp macro="" textlink="">
      <xdr:nvSpPr>
        <xdr:cNvPr id="480" name="フローチャート : 判断 479"/>
        <xdr:cNvSpPr/>
      </xdr:nvSpPr>
      <xdr:spPr>
        <a:xfrm>
          <a:off x="6921500" y="1696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112706</xdr:rowOff>
    </xdr:from>
    <xdr:ext cx="534377" cy="259045"/>
    <xdr:sp macro="" textlink="">
      <xdr:nvSpPr>
        <xdr:cNvPr id="481" name="テキスト ボックス 480"/>
        <xdr:cNvSpPr txBox="1"/>
      </xdr:nvSpPr>
      <xdr:spPr>
        <a:xfrm>
          <a:off x="6705111" y="1674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159657</xdr:rowOff>
    </xdr:from>
    <xdr:to>
      <xdr:col>15</xdr:col>
      <xdr:colOff>231775</xdr:colOff>
      <xdr:row>99</xdr:row>
      <xdr:rowOff>89807</xdr:rowOff>
    </xdr:to>
    <xdr:sp macro="" textlink="">
      <xdr:nvSpPr>
        <xdr:cNvPr id="487" name="円/楕円 486"/>
        <xdr:cNvSpPr/>
      </xdr:nvSpPr>
      <xdr:spPr>
        <a:xfrm>
          <a:off x="10426700" y="1696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119034</xdr:rowOff>
    </xdr:from>
    <xdr:ext cx="534377" cy="259045"/>
    <xdr:sp macro="" textlink="">
      <xdr:nvSpPr>
        <xdr:cNvPr id="488" name="土木費該当値テキスト"/>
        <xdr:cNvSpPr txBox="1"/>
      </xdr:nvSpPr>
      <xdr:spPr>
        <a:xfrm>
          <a:off x="10528300" y="1674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55,000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145402</xdr:rowOff>
    </xdr:from>
    <xdr:to>
      <xdr:col>14</xdr:col>
      <xdr:colOff>79375</xdr:colOff>
      <xdr:row>99</xdr:row>
      <xdr:rowOff>75552</xdr:rowOff>
    </xdr:to>
    <xdr:sp macro="" textlink="">
      <xdr:nvSpPr>
        <xdr:cNvPr id="489" name="円/楕円 488"/>
        <xdr:cNvSpPr/>
      </xdr:nvSpPr>
      <xdr:spPr>
        <a:xfrm>
          <a:off x="9588500" y="1694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92079</xdr:rowOff>
    </xdr:from>
    <xdr:ext cx="534377" cy="259045"/>
    <xdr:sp macro="" textlink="">
      <xdr:nvSpPr>
        <xdr:cNvPr id="490" name="テキスト ボックス 489"/>
        <xdr:cNvSpPr txBox="1"/>
      </xdr:nvSpPr>
      <xdr:spPr>
        <a:xfrm>
          <a:off x="9372111" y="1672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68,096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158452</xdr:rowOff>
    </xdr:from>
    <xdr:to>
      <xdr:col>12</xdr:col>
      <xdr:colOff>561975</xdr:colOff>
      <xdr:row>99</xdr:row>
      <xdr:rowOff>88602</xdr:rowOff>
    </xdr:to>
    <xdr:sp macro="" textlink="">
      <xdr:nvSpPr>
        <xdr:cNvPr id="491" name="円/楕円 490"/>
        <xdr:cNvSpPr/>
      </xdr:nvSpPr>
      <xdr:spPr>
        <a:xfrm>
          <a:off x="8699500" y="1696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105129</xdr:rowOff>
    </xdr:from>
    <xdr:ext cx="534377" cy="259045"/>
    <xdr:sp macro="" textlink="">
      <xdr:nvSpPr>
        <xdr:cNvPr id="492" name="テキスト ボックス 491"/>
        <xdr:cNvSpPr txBox="1"/>
      </xdr:nvSpPr>
      <xdr:spPr>
        <a:xfrm>
          <a:off x="8483111" y="1673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56,107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167010</xdr:rowOff>
    </xdr:from>
    <xdr:to>
      <xdr:col>11</xdr:col>
      <xdr:colOff>358775</xdr:colOff>
      <xdr:row>99</xdr:row>
      <xdr:rowOff>97160</xdr:rowOff>
    </xdr:to>
    <xdr:sp macro="" textlink="">
      <xdr:nvSpPr>
        <xdr:cNvPr id="493" name="円/楕円 492"/>
        <xdr:cNvSpPr/>
      </xdr:nvSpPr>
      <xdr:spPr>
        <a:xfrm>
          <a:off x="7810500" y="1696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88287</xdr:rowOff>
    </xdr:from>
    <xdr:ext cx="534377" cy="259045"/>
    <xdr:sp macro="" textlink="">
      <xdr:nvSpPr>
        <xdr:cNvPr id="494" name="テキスト ボックス 493"/>
        <xdr:cNvSpPr txBox="1"/>
      </xdr:nvSpPr>
      <xdr:spPr>
        <a:xfrm>
          <a:off x="7594111" y="1706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48,246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170061</xdr:rowOff>
    </xdr:from>
    <xdr:to>
      <xdr:col>10</xdr:col>
      <xdr:colOff>155575</xdr:colOff>
      <xdr:row>99</xdr:row>
      <xdr:rowOff>100211</xdr:rowOff>
    </xdr:to>
    <xdr:sp macro="" textlink="">
      <xdr:nvSpPr>
        <xdr:cNvPr id="495" name="円/楕円 494"/>
        <xdr:cNvSpPr/>
      </xdr:nvSpPr>
      <xdr:spPr>
        <a:xfrm>
          <a:off x="6921500" y="169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91338</xdr:rowOff>
    </xdr:from>
    <xdr:ext cx="534377" cy="259045"/>
    <xdr:sp macro="" textlink="">
      <xdr:nvSpPr>
        <xdr:cNvPr id="496" name="テキスト ボックス 495"/>
        <xdr:cNvSpPr txBox="1"/>
      </xdr:nvSpPr>
      <xdr:spPr>
        <a:xfrm>
          <a:off x="6705111" y="1706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9" name="テキスト ボックス 50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109786</xdr:rowOff>
    </xdr:from>
    <xdr:to>
      <xdr:col>23</xdr:col>
      <xdr:colOff>516889</xdr:colOff>
      <xdr:row>38</xdr:row>
      <xdr:rowOff>129413</xdr:rowOff>
    </xdr:to>
    <xdr:cxnSp macro="">
      <xdr:nvCxnSpPr>
        <xdr:cNvPr id="523" name="直線コネクタ 522"/>
        <xdr:cNvCxnSpPr/>
      </xdr:nvCxnSpPr>
      <xdr:spPr>
        <a:xfrm flipV="1">
          <a:off x="16317595" y="5081836"/>
          <a:ext cx="1269" cy="1562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133240</xdr:rowOff>
    </xdr:from>
    <xdr:ext cx="534377" cy="259045"/>
    <xdr:sp macro="" textlink="">
      <xdr:nvSpPr>
        <xdr:cNvPr id="524" name="消防費最小値テキスト"/>
        <xdr:cNvSpPr txBox="1"/>
      </xdr:nvSpPr>
      <xdr:spPr>
        <a:xfrm>
          <a:off x="16370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14,315</a:t>
          </a:r>
          <a:endParaRPr kumimoji="1" lang="ja-JP" altLang="en-US" sz="1000" b="1">
            <a:latin typeface="ＭＳ Ｐゴシック"/>
          </a:endParaRPr>
        </a:p>
      </xdr:txBody>
    </xdr:sp>
    <xdr:clientData/>
  </xdr:oneCellAnchor>
  <xdr:twoCellAnchor>
    <xdr:from>
      <xdr:col>23</xdr:col>
      <xdr:colOff>428625</xdr:colOff>
      <xdr:row>38</xdr:row>
      <xdr:rowOff>129413</xdr:rowOff>
    </xdr:from>
    <xdr:to>
      <xdr:col>23</xdr:col>
      <xdr:colOff>606425</xdr:colOff>
      <xdr:row>38</xdr:row>
      <xdr:rowOff>129413</xdr:rowOff>
    </xdr:to>
    <xdr:cxnSp macro="">
      <xdr:nvCxnSpPr>
        <xdr:cNvPr id="525" name="直線コネクタ 524"/>
        <xdr:cNvCxnSpPr/>
      </xdr:nvCxnSpPr>
      <xdr:spPr>
        <a:xfrm>
          <a:off x="16230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56463</xdr:rowOff>
    </xdr:from>
    <xdr:ext cx="534377" cy="259045"/>
    <xdr:sp macro="" textlink="">
      <xdr:nvSpPr>
        <xdr:cNvPr id="526" name="消防費最大値テキスト"/>
        <xdr:cNvSpPr txBox="1"/>
      </xdr:nvSpPr>
      <xdr:spPr>
        <a:xfrm>
          <a:off x="16370300" y="485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62,166</a:t>
          </a:r>
          <a:endParaRPr kumimoji="1" lang="ja-JP" altLang="en-US" sz="1000" b="1">
            <a:latin typeface="ＭＳ Ｐゴシック"/>
          </a:endParaRPr>
        </a:p>
      </xdr:txBody>
    </xdr:sp>
    <xdr:clientData/>
  </xdr:oneCellAnchor>
  <xdr:twoCellAnchor>
    <xdr:from>
      <xdr:col>23</xdr:col>
      <xdr:colOff>428625</xdr:colOff>
      <xdr:row>29</xdr:row>
      <xdr:rowOff>109786</xdr:rowOff>
    </xdr:from>
    <xdr:to>
      <xdr:col>23</xdr:col>
      <xdr:colOff>606425</xdr:colOff>
      <xdr:row>29</xdr:row>
      <xdr:rowOff>109786</xdr:rowOff>
    </xdr:to>
    <xdr:cxnSp macro="">
      <xdr:nvCxnSpPr>
        <xdr:cNvPr id="527" name="直線コネクタ 526"/>
        <xdr:cNvCxnSpPr/>
      </xdr:nvCxnSpPr>
      <xdr:spPr>
        <a:xfrm>
          <a:off x="16230600" y="50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83072</xdr:rowOff>
    </xdr:from>
    <xdr:to>
      <xdr:col>23</xdr:col>
      <xdr:colOff>517525</xdr:colOff>
      <xdr:row>38</xdr:row>
      <xdr:rowOff>43329</xdr:rowOff>
    </xdr:to>
    <xdr:cxnSp macro="">
      <xdr:nvCxnSpPr>
        <xdr:cNvPr id="528" name="直線コネクタ 527"/>
        <xdr:cNvCxnSpPr/>
      </xdr:nvCxnSpPr>
      <xdr:spPr>
        <a:xfrm flipV="1">
          <a:off x="15481300" y="6426722"/>
          <a:ext cx="838200" cy="13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55019</xdr:rowOff>
    </xdr:from>
    <xdr:ext cx="534377" cy="259045"/>
    <xdr:sp macro="" textlink="">
      <xdr:nvSpPr>
        <xdr:cNvPr id="529" name="消防費平均値テキスト"/>
        <xdr:cNvSpPr txBox="1"/>
      </xdr:nvSpPr>
      <xdr:spPr>
        <a:xfrm>
          <a:off x="16370300" y="6055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26,238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32142</xdr:rowOff>
    </xdr:from>
    <xdr:to>
      <xdr:col>23</xdr:col>
      <xdr:colOff>568325</xdr:colOff>
      <xdr:row>36</xdr:row>
      <xdr:rowOff>133742</xdr:rowOff>
    </xdr:to>
    <xdr:sp macro="" textlink="">
      <xdr:nvSpPr>
        <xdr:cNvPr id="530" name="フローチャート : 判断 529"/>
        <xdr:cNvSpPr/>
      </xdr:nvSpPr>
      <xdr:spPr>
        <a:xfrm>
          <a:off x="162687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111452</xdr:rowOff>
    </xdr:from>
    <xdr:to>
      <xdr:col>22</xdr:col>
      <xdr:colOff>365125</xdr:colOff>
      <xdr:row>38</xdr:row>
      <xdr:rowOff>43329</xdr:rowOff>
    </xdr:to>
    <xdr:cxnSp macro="">
      <xdr:nvCxnSpPr>
        <xdr:cNvPr id="531" name="直線コネクタ 530"/>
        <xdr:cNvCxnSpPr/>
      </xdr:nvCxnSpPr>
      <xdr:spPr>
        <a:xfrm>
          <a:off x="14592300" y="6112202"/>
          <a:ext cx="889000" cy="44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108266</xdr:rowOff>
    </xdr:from>
    <xdr:to>
      <xdr:col>22</xdr:col>
      <xdr:colOff>415925</xdr:colOff>
      <xdr:row>37</xdr:row>
      <xdr:rowOff>38416</xdr:rowOff>
    </xdr:to>
    <xdr:sp macro="" textlink="">
      <xdr:nvSpPr>
        <xdr:cNvPr id="532" name="フローチャート : 判断 531"/>
        <xdr:cNvSpPr/>
      </xdr:nvSpPr>
      <xdr:spPr>
        <a:xfrm>
          <a:off x="15430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54943</xdr:rowOff>
    </xdr:from>
    <xdr:ext cx="534377" cy="259045"/>
    <xdr:sp macro="" textlink="">
      <xdr:nvSpPr>
        <xdr:cNvPr id="533" name="テキスト ボックス 532"/>
        <xdr:cNvSpPr txBox="1"/>
      </xdr:nvSpPr>
      <xdr:spPr>
        <a:xfrm>
          <a:off x="15214111" y="60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111452</xdr:rowOff>
    </xdr:from>
    <xdr:to>
      <xdr:col>21</xdr:col>
      <xdr:colOff>161925</xdr:colOff>
      <xdr:row>35</xdr:row>
      <xdr:rowOff>139014</xdr:rowOff>
    </xdr:to>
    <xdr:cxnSp macro="">
      <xdr:nvCxnSpPr>
        <xdr:cNvPr id="534" name="直線コネクタ 533"/>
        <xdr:cNvCxnSpPr/>
      </xdr:nvCxnSpPr>
      <xdr:spPr>
        <a:xfrm flipV="1">
          <a:off x="13703300" y="6112202"/>
          <a:ext cx="889000" cy="2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77666</xdr:rowOff>
    </xdr:from>
    <xdr:to>
      <xdr:col>21</xdr:col>
      <xdr:colOff>212725</xdr:colOff>
      <xdr:row>37</xdr:row>
      <xdr:rowOff>7816</xdr:rowOff>
    </xdr:to>
    <xdr:sp macro="" textlink="">
      <xdr:nvSpPr>
        <xdr:cNvPr id="535" name="フローチャート : 判断 534"/>
        <xdr:cNvSpPr/>
      </xdr:nvSpPr>
      <xdr:spPr>
        <a:xfrm>
          <a:off x="14541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170393</xdr:rowOff>
    </xdr:from>
    <xdr:ext cx="534377" cy="259045"/>
    <xdr:sp macro="" textlink="">
      <xdr:nvSpPr>
        <xdr:cNvPr id="536" name="テキスト ボックス 535"/>
        <xdr:cNvSpPr txBox="1"/>
      </xdr:nvSpPr>
      <xdr:spPr>
        <a:xfrm>
          <a:off x="14325111" y="634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139014</xdr:rowOff>
    </xdr:from>
    <xdr:to>
      <xdr:col>19</xdr:col>
      <xdr:colOff>644525</xdr:colOff>
      <xdr:row>37</xdr:row>
      <xdr:rowOff>87481</xdr:rowOff>
    </xdr:to>
    <xdr:cxnSp macro="">
      <xdr:nvCxnSpPr>
        <xdr:cNvPr id="537" name="直線コネクタ 536"/>
        <xdr:cNvCxnSpPr/>
      </xdr:nvCxnSpPr>
      <xdr:spPr>
        <a:xfrm flipV="1">
          <a:off x="12814300" y="6139764"/>
          <a:ext cx="889000" cy="29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97064</xdr:rowOff>
    </xdr:from>
    <xdr:to>
      <xdr:col>20</xdr:col>
      <xdr:colOff>9525</xdr:colOff>
      <xdr:row>37</xdr:row>
      <xdr:rowOff>27214</xdr:rowOff>
    </xdr:to>
    <xdr:sp macro="" textlink="">
      <xdr:nvSpPr>
        <xdr:cNvPr id="538" name="フローチャート : 判断 537"/>
        <xdr:cNvSpPr/>
      </xdr:nvSpPr>
      <xdr:spPr>
        <a:xfrm>
          <a:off x="13652500" y="626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18341</xdr:rowOff>
    </xdr:from>
    <xdr:ext cx="534377" cy="259045"/>
    <xdr:sp macro="" textlink="">
      <xdr:nvSpPr>
        <xdr:cNvPr id="539" name="テキスト ボックス 538"/>
        <xdr:cNvSpPr txBox="1"/>
      </xdr:nvSpPr>
      <xdr:spPr>
        <a:xfrm>
          <a:off x="13436111" y="636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166003</xdr:rowOff>
    </xdr:from>
    <xdr:to>
      <xdr:col>18</xdr:col>
      <xdr:colOff>492125</xdr:colOff>
      <xdr:row>37</xdr:row>
      <xdr:rowOff>96153</xdr:rowOff>
    </xdr:to>
    <xdr:sp macro="" textlink="">
      <xdr:nvSpPr>
        <xdr:cNvPr id="540" name="フローチャート : 判断 539"/>
        <xdr:cNvSpPr/>
      </xdr:nvSpPr>
      <xdr:spPr>
        <a:xfrm>
          <a:off x="12763500" y="633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112680</xdr:rowOff>
    </xdr:from>
    <xdr:ext cx="534377" cy="259045"/>
    <xdr:sp macro="" textlink="">
      <xdr:nvSpPr>
        <xdr:cNvPr id="541" name="テキスト ボックス 540"/>
        <xdr:cNvSpPr txBox="1"/>
      </xdr:nvSpPr>
      <xdr:spPr>
        <a:xfrm>
          <a:off x="12547111" y="61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32272</xdr:rowOff>
    </xdr:from>
    <xdr:to>
      <xdr:col>23</xdr:col>
      <xdr:colOff>568325</xdr:colOff>
      <xdr:row>37</xdr:row>
      <xdr:rowOff>133872</xdr:rowOff>
    </xdr:to>
    <xdr:sp macro="" textlink="">
      <xdr:nvSpPr>
        <xdr:cNvPr id="547" name="円/楕円 546"/>
        <xdr:cNvSpPr/>
      </xdr:nvSpPr>
      <xdr:spPr>
        <a:xfrm>
          <a:off x="16268700" y="637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10699</xdr:rowOff>
    </xdr:from>
    <xdr:ext cx="534377" cy="259045"/>
    <xdr:sp macro="" textlink="">
      <xdr:nvSpPr>
        <xdr:cNvPr id="548" name="消防費該当値テキスト"/>
        <xdr:cNvSpPr txBox="1"/>
      </xdr:nvSpPr>
      <xdr:spPr>
        <a:xfrm>
          <a:off x="16370300" y="635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20,984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163979</xdr:rowOff>
    </xdr:from>
    <xdr:to>
      <xdr:col>22</xdr:col>
      <xdr:colOff>415925</xdr:colOff>
      <xdr:row>38</xdr:row>
      <xdr:rowOff>94129</xdr:rowOff>
    </xdr:to>
    <xdr:sp macro="" textlink="">
      <xdr:nvSpPr>
        <xdr:cNvPr id="549" name="円/楕円 548"/>
        <xdr:cNvSpPr/>
      </xdr:nvSpPr>
      <xdr:spPr>
        <a:xfrm>
          <a:off x="15430500" y="650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85256</xdr:rowOff>
    </xdr:from>
    <xdr:ext cx="534377" cy="259045"/>
    <xdr:sp macro="" textlink="">
      <xdr:nvSpPr>
        <xdr:cNvPr id="550" name="テキスト ボックス 549"/>
        <xdr:cNvSpPr txBox="1"/>
      </xdr:nvSpPr>
      <xdr:spPr>
        <a:xfrm>
          <a:off x="15214111" y="660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16,951</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60652</xdr:rowOff>
    </xdr:from>
    <xdr:to>
      <xdr:col>21</xdr:col>
      <xdr:colOff>212725</xdr:colOff>
      <xdr:row>35</xdr:row>
      <xdr:rowOff>162252</xdr:rowOff>
    </xdr:to>
    <xdr:sp macro="" textlink="">
      <xdr:nvSpPr>
        <xdr:cNvPr id="551" name="円/楕円 550"/>
        <xdr:cNvSpPr/>
      </xdr:nvSpPr>
      <xdr:spPr>
        <a:xfrm>
          <a:off x="14541500" y="606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7329</xdr:rowOff>
    </xdr:from>
    <xdr:ext cx="534377" cy="259045"/>
    <xdr:sp macro="" textlink="">
      <xdr:nvSpPr>
        <xdr:cNvPr id="552" name="テキスト ボックス 551"/>
        <xdr:cNvSpPr txBox="1"/>
      </xdr:nvSpPr>
      <xdr:spPr>
        <a:xfrm>
          <a:off x="14325111" y="58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30,615</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88214</xdr:rowOff>
    </xdr:from>
    <xdr:to>
      <xdr:col>20</xdr:col>
      <xdr:colOff>9525</xdr:colOff>
      <xdr:row>36</xdr:row>
      <xdr:rowOff>18364</xdr:rowOff>
    </xdr:to>
    <xdr:sp macro="" textlink="">
      <xdr:nvSpPr>
        <xdr:cNvPr id="553" name="円/楕円 552"/>
        <xdr:cNvSpPr/>
      </xdr:nvSpPr>
      <xdr:spPr>
        <a:xfrm>
          <a:off x="13652500" y="60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34891</xdr:rowOff>
    </xdr:from>
    <xdr:ext cx="534377" cy="259045"/>
    <xdr:sp macro="" textlink="">
      <xdr:nvSpPr>
        <xdr:cNvPr id="554" name="テキスト ボックス 553"/>
        <xdr:cNvSpPr txBox="1"/>
      </xdr:nvSpPr>
      <xdr:spPr>
        <a:xfrm>
          <a:off x="13436111" y="586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29,771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36681</xdr:rowOff>
    </xdr:from>
    <xdr:to>
      <xdr:col>18</xdr:col>
      <xdr:colOff>492125</xdr:colOff>
      <xdr:row>37</xdr:row>
      <xdr:rowOff>138281</xdr:rowOff>
    </xdr:to>
    <xdr:sp macro="" textlink="">
      <xdr:nvSpPr>
        <xdr:cNvPr id="555" name="円/楕円 554"/>
        <xdr:cNvSpPr/>
      </xdr:nvSpPr>
      <xdr:spPr>
        <a:xfrm>
          <a:off x="12763500" y="638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129408</xdr:rowOff>
    </xdr:from>
    <xdr:ext cx="534377" cy="259045"/>
    <xdr:sp macro="" textlink="">
      <xdr:nvSpPr>
        <xdr:cNvPr id="556" name="テキスト ボックス 555"/>
        <xdr:cNvSpPr txBox="1"/>
      </xdr:nvSpPr>
      <xdr:spPr>
        <a:xfrm>
          <a:off x="12547111" y="647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8" name="直線コネクタ 56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9" name="テキスト ボックス 56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70" name="直線コネクタ 56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71" name="テキスト ボックス 57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3" name="テキスト ボックス 57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4" name="直線コネクタ 57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5" name="テキスト ボックス 57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6" name="直線コネクタ 57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7" name="テキスト ボックス 57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167462</xdr:rowOff>
    </xdr:from>
    <xdr:to>
      <xdr:col>23</xdr:col>
      <xdr:colOff>516889</xdr:colOff>
      <xdr:row>58</xdr:row>
      <xdr:rowOff>150330</xdr:rowOff>
    </xdr:to>
    <xdr:cxnSp macro="">
      <xdr:nvCxnSpPr>
        <xdr:cNvPr id="581" name="直線コネクタ 580"/>
        <xdr:cNvCxnSpPr/>
      </xdr:nvCxnSpPr>
      <xdr:spPr>
        <a:xfrm flipV="1">
          <a:off x="16317595" y="8568512"/>
          <a:ext cx="1269" cy="15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154157</xdr:rowOff>
    </xdr:from>
    <xdr:ext cx="534377" cy="259045"/>
    <xdr:sp macro="" textlink="">
      <xdr:nvSpPr>
        <xdr:cNvPr id="582" name="教育費最小値テキスト"/>
        <xdr:cNvSpPr txBox="1"/>
      </xdr:nvSpPr>
      <xdr:spPr>
        <a:xfrm>
          <a:off x="16370300" y="1009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35,163</a:t>
          </a:r>
          <a:endParaRPr kumimoji="1" lang="ja-JP" altLang="en-US" sz="1000" b="1">
            <a:latin typeface="ＭＳ Ｐゴシック"/>
          </a:endParaRPr>
        </a:p>
      </xdr:txBody>
    </xdr:sp>
    <xdr:clientData/>
  </xdr:oneCellAnchor>
  <xdr:twoCellAnchor>
    <xdr:from>
      <xdr:col>23</xdr:col>
      <xdr:colOff>428625</xdr:colOff>
      <xdr:row>58</xdr:row>
      <xdr:rowOff>150330</xdr:rowOff>
    </xdr:from>
    <xdr:to>
      <xdr:col>23</xdr:col>
      <xdr:colOff>606425</xdr:colOff>
      <xdr:row>58</xdr:row>
      <xdr:rowOff>150330</xdr:rowOff>
    </xdr:to>
    <xdr:cxnSp macro="">
      <xdr:nvCxnSpPr>
        <xdr:cNvPr id="583" name="直線コネクタ 582"/>
        <xdr:cNvCxnSpPr/>
      </xdr:nvCxnSpPr>
      <xdr:spPr>
        <a:xfrm>
          <a:off x="16230600" y="1009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114139</xdr:rowOff>
    </xdr:from>
    <xdr:ext cx="599010" cy="259045"/>
    <xdr:sp macro="" textlink="">
      <xdr:nvSpPr>
        <xdr:cNvPr id="584" name="教育費最大値テキスト"/>
        <xdr:cNvSpPr txBox="1"/>
      </xdr:nvSpPr>
      <xdr:spPr>
        <a:xfrm>
          <a:off x="16370300" y="834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155,314</a:t>
          </a:r>
          <a:endParaRPr kumimoji="1" lang="ja-JP" altLang="en-US" sz="1000" b="1">
            <a:latin typeface="ＭＳ Ｐゴシック"/>
          </a:endParaRPr>
        </a:p>
      </xdr:txBody>
    </xdr:sp>
    <xdr:clientData/>
  </xdr:oneCellAnchor>
  <xdr:twoCellAnchor>
    <xdr:from>
      <xdr:col>23</xdr:col>
      <xdr:colOff>428625</xdr:colOff>
      <xdr:row>49</xdr:row>
      <xdr:rowOff>167462</xdr:rowOff>
    </xdr:from>
    <xdr:to>
      <xdr:col>23</xdr:col>
      <xdr:colOff>606425</xdr:colOff>
      <xdr:row>49</xdr:row>
      <xdr:rowOff>167462</xdr:rowOff>
    </xdr:to>
    <xdr:cxnSp macro="">
      <xdr:nvCxnSpPr>
        <xdr:cNvPr id="585" name="直線コネクタ 584"/>
        <xdr:cNvCxnSpPr/>
      </xdr:nvCxnSpPr>
      <xdr:spPr>
        <a:xfrm>
          <a:off x="16230600" y="8568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124917</xdr:rowOff>
    </xdr:from>
    <xdr:to>
      <xdr:col>23</xdr:col>
      <xdr:colOff>517525</xdr:colOff>
      <xdr:row>58</xdr:row>
      <xdr:rowOff>92380</xdr:rowOff>
    </xdr:to>
    <xdr:cxnSp macro="">
      <xdr:nvCxnSpPr>
        <xdr:cNvPr id="586" name="直線コネクタ 585"/>
        <xdr:cNvCxnSpPr/>
      </xdr:nvCxnSpPr>
      <xdr:spPr>
        <a:xfrm flipV="1">
          <a:off x="15481300" y="9897567"/>
          <a:ext cx="838200" cy="13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8069</xdr:rowOff>
    </xdr:from>
    <xdr:ext cx="534377" cy="259045"/>
    <xdr:sp macro="" textlink="">
      <xdr:nvSpPr>
        <xdr:cNvPr id="587" name="教育費平均値テキスト"/>
        <xdr:cNvSpPr txBox="1"/>
      </xdr:nvSpPr>
      <xdr:spPr>
        <a:xfrm>
          <a:off x="16370300" y="960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156642</xdr:rowOff>
    </xdr:from>
    <xdr:to>
      <xdr:col>23</xdr:col>
      <xdr:colOff>568325</xdr:colOff>
      <xdr:row>57</xdr:row>
      <xdr:rowOff>86792</xdr:rowOff>
    </xdr:to>
    <xdr:sp macro="" textlink="">
      <xdr:nvSpPr>
        <xdr:cNvPr id="588" name="フローチャート : 判断 587"/>
        <xdr:cNvSpPr/>
      </xdr:nvSpPr>
      <xdr:spPr>
        <a:xfrm>
          <a:off x="16268700" y="97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105169</xdr:rowOff>
    </xdr:from>
    <xdr:to>
      <xdr:col>22</xdr:col>
      <xdr:colOff>365125</xdr:colOff>
      <xdr:row>58</xdr:row>
      <xdr:rowOff>92380</xdr:rowOff>
    </xdr:to>
    <xdr:cxnSp macro="">
      <xdr:nvCxnSpPr>
        <xdr:cNvPr id="589" name="直線コネクタ 588"/>
        <xdr:cNvCxnSpPr/>
      </xdr:nvCxnSpPr>
      <xdr:spPr>
        <a:xfrm>
          <a:off x="14592300" y="9877819"/>
          <a:ext cx="889000" cy="15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111722</xdr:rowOff>
    </xdr:from>
    <xdr:to>
      <xdr:col>22</xdr:col>
      <xdr:colOff>415925</xdr:colOff>
      <xdr:row>57</xdr:row>
      <xdr:rowOff>41872</xdr:rowOff>
    </xdr:to>
    <xdr:sp macro="" textlink="">
      <xdr:nvSpPr>
        <xdr:cNvPr id="590" name="フローチャート : 判断 589"/>
        <xdr:cNvSpPr/>
      </xdr:nvSpPr>
      <xdr:spPr>
        <a:xfrm>
          <a:off x="15430500" y="971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58399</xdr:rowOff>
    </xdr:from>
    <xdr:ext cx="534377" cy="259045"/>
    <xdr:sp macro="" textlink="">
      <xdr:nvSpPr>
        <xdr:cNvPr id="591" name="テキスト ボックス 590"/>
        <xdr:cNvSpPr txBox="1"/>
      </xdr:nvSpPr>
      <xdr:spPr>
        <a:xfrm>
          <a:off x="15214111" y="948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164554</xdr:rowOff>
    </xdr:from>
    <xdr:to>
      <xdr:col>21</xdr:col>
      <xdr:colOff>161925</xdr:colOff>
      <xdr:row>57</xdr:row>
      <xdr:rowOff>105169</xdr:rowOff>
    </xdr:to>
    <xdr:cxnSp macro="">
      <xdr:nvCxnSpPr>
        <xdr:cNvPr id="592" name="直線コネクタ 591"/>
        <xdr:cNvCxnSpPr/>
      </xdr:nvCxnSpPr>
      <xdr:spPr>
        <a:xfrm>
          <a:off x="13703300" y="9079954"/>
          <a:ext cx="889000" cy="79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30493</xdr:rowOff>
    </xdr:from>
    <xdr:to>
      <xdr:col>21</xdr:col>
      <xdr:colOff>212725</xdr:colOff>
      <xdr:row>57</xdr:row>
      <xdr:rowOff>132093</xdr:rowOff>
    </xdr:to>
    <xdr:sp macro="" textlink="">
      <xdr:nvSpPr>
        <xdr:cNvPr id="593" name="フローチャート : 判断 592"/>
        <xdr:cNvSpPr/>
      </xdr:nvSpPr>
      <xdr:spPr>
        <a:xfrm>
          <a:off x="14541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148620</xdr:rowOff>
    </xdr:from>
    <xdr:ext cx="534377" cy="259045"/>
    <xdr:sp macro="" textlink="">
      <xdr:nvSpPr>
        <xdr:cNvPr id="594" name="テキスト ボックス 593"/>
        <xdr:cNvSpPr txBox="1"/>
      </xdr:nvSpPr>
      <xdr:spPr>
        <a:xfrm>
          <a:off x="14325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164554</xdr:rowOff>
    </xdr:from>
    <xdr:to>
      <xdr:col>19</xdr:col>
      <xdr:colOff>644525</xdr:colOff>
      <xdr:row>55</xdr:row>
      <xdr:rowOff>134328</xdr:rowOff>
    </xdr:to>
    <xdr:cxnSp macro="">
      <xdr:nvCxnSpPr>
        <xdr:cNvPr id="595" name="直線コネクタ 594"/>
        <xdr:cNvCxnSpPr/>
      </xdr:nvCxnSpPr>
      <xdr:spPr>
        <a:xfrm flipV="1">
          <a:off x="12814300" y="9079954"/>
          <a:ext cx="889000" cy="48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167501</xdr:rowOff>
    </xdr:from>
    <xdr:to>
      <xdr:col>20</xdr:col>
      <xdr:colOff>9525</xdr:colOff>
      <xdr:row>57</xdr:row>
      <xdr:rowOff>97651</xdr:rowOff>
    </xdr:to>
    <xdr:sp macro="" textlink="">
      <xdr:nvSpPr>
        <xdr:cNvPr id="596" name="フローチャート : 判断 595"/>
        <xdr:cNvSpPr/>
      </xdr:nvSpPr>
      <xdr:spPr>
        <a:xfrm>
          <a:off x="13652500" y="976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88778</xdr:rowOff>
    </xdr:from>
    <xdr:ext cx="534377" cy="259045"/>
    <xdr:sp macro="" textlink="">
      <xdr:nvSpPr>
        <xdr:cNvPr id="597" name="テキスト ボックス 596"/>
        <xdr:cNvSpPr txBox="1"/>
      </xdr:nvSpPr>
      <xdr:spPr>
        <a:xfrm>
          <a:off x="13436111" y="986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17679</xdr:rowOff>
    </xdr:from>
    <xdr:to>
      <xdr:col>18</xdr:col>
      <xdr:colOff>492125</xdr:colOff>
      <xdr:row>57</xdr:row>
      <xdr:rowOff>119279</xdr:rowOff>
    </xdr:to>
    <xdr:sp macro="" textlink="">
      <xdr:nvSpPr>
        <xdr:cNvPr id="598" name="フローチャート : 判断 597"/>
        <xdr:cNvSpPr/>
      </xdr:nvSpPr>
      <xdr:spPr>
        <a:xfrm>
          <a:off x="12763500" y="979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110406</xdr:rowOff>
    </xdr:from>
    <xdr:ext cx="534377" cy="259045"/>
    <xdr:sp macro="" textlink="">
      <xdr:nvSpPr>
        <xdr:cNvPr id="599" name="テキスト ボックス 598"/>
        <xdr:cNvSpPr txBox="1"/>
      </xdr:nvSpPr>
      <xdr:spPr>
        <a:xfrm>
          <a:off x="12547111" y="988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74117</xdr:rowOff>
    </xdr:from>
    <xdr:to>
      <xdr:col>23</xdr:col>
      <xdr:colOff>568325</xdr:colOff>
      <xdr:row>58</xdr:row>
      <xdr:rowOff>4267</xdr:rowOff>
    </xdr:to>
    <xdr:sp macro="" textlink="">
      <xdr:nvSpPr>
        <xdr:cNvPr id="605" name="円/楕円 604"/>
        <xdr:cNvSpPr/>
      </xdr:nvSpPr>
      <xdr:spPr>
        <a:xfrm>
          <a:off x="16268700" y="984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52544</xdr:rowOff>
    </xdr:from>
    <xdr:ext cx="534377" cy="259045"/>
    <xdr:sp macro="" textlink="">
      <xdr:nvSpPr>
        <xdr:cNvPr id="606" name="教育費該当値テキスト"/>
        <xdr:cNvSpPr txBox="1"/>
      </xdr:nvSpPr>
      <xdr:spPr>
        <a:xfrm>
          <a:off x="16370300" y="982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50,664</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41580</xdr:rowOff>
    </xdr:from>
    <xdr:to>
      <xdr:col>22</xdr:col>
      <xdr:colOff>415925</xdr:colOff>
      <xdr:row>58</xdr:row>
      <xdr:rowOff>143180</xdr:rowOff>
    </xdr:to>
    <xdr:sp macro="" textlink="">
      <xdr:nvSpPr>
        <xdr:cNvPr id="607" name="円/楕円 606"/>
        <xdr:cNvSpPr/>
      </xdr:nvSpPr>
      <xdr:spPr>
        <a:xfrm>
          <a:off x="15430500" y="99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134307</xdr:rowOff>
    </xdr:from>
    <xdr:ext cx="534377" cy="259045"/>
    <xdr:sp macro="" textlink="">
      <xdr:nvSpPr>
        <xdr:cNvPr id="608" name="テキスト ボックス 607"/>
        <xdr:cNvSpPr txBox="1"/>
      </xdr:nvSpPr>
      <xdr:spPr>
        <a:xfrm>
          <a:off x="15214111" y="1007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39,726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54369</xdr:rowOff>
    </xdr:from>
    <xdr:to>
      <xdr:col>21</xdr:col>
      <xdr:colOff>212725</xdr:colOff>
      <xdr:row>57</xdr:row>
      <xdr:rowOff>155969</xdr:rowOff>
    </xdr:to>
    <xdr:sp macro="" textlink="">
      <xdr:nvSpPr>
        <xdr:cNvPr id="609" name="円/楕円 608"/>
        <xdr:cNvSpPr/>
      </xdr:nvSpPr>
      <xdr:spPr>
        <a:xfrm>
          <a:off x="14541500" y="982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147096</xdr:rowOff>
    </xdr:from>
    <xdr:ext cx="534377" cy="259045"/>
    <xdr:sp macro="" textlink="">
      <xdr:nvSpPr>
        <xdr:cNvPr id="610" name="テキスト ボックス 609"/>
        <xdr:cNvSpPr txBox="1"/>
      </xdr:nvSpPr>
      <xdr:spPr>
        <a:xfrm>
          <a:off x="14325111" y="991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52,219</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113754</xdr:rowOff>
    </xdr:from>
    <xdr:to>
      <xdr:col>20</xdr:col>
      <xdr:colOff>9525</xdr:colOff>
      <xdr:row>53</xdr:row>
      <xdr:rowOff>43904</xdr:rowOff>
    </xdr:to>
    <xdr:sp macro="" textlink="">
      <xdr:nvSpPr>
        <xdr:cNvPr id="611" name="円/楕円 610"/>
        <xdr:cNvSpPr/>
      </xdr:nvSpPr>
      <xdr:spPr>
        <a:xfrm>
          <a:off x="13652500" y="902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51</xdr:row>
      <xdr:rowOff>60431</xdr:rowOff>
    </xdr:from>
    <xdr:ext cx="599010" cy="259045"/>
    <xdr:sp macro="" textlink="">
      <xdr:nvSpPr>
        <xdr:cNvPr id="612" name="テキスト ボックス 611"/>
        <xdr:cNvSpPr txBox="1"/>
      </xdr:nvSpPr>
      <xdr:spPr>
        <a:xfrm>
          <a:off x="13403794" y="880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115,043</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83528</xdr:rowOff>
    </xdr:from>
    <xdr:to>
      <xdr:col>18</xdr:col>
      <xdr:colOff>492125</xdr:colOff>
      <xdr:row>56</xdr:row>
      <xdr:rowOff>13678</xdr:rowOff>
    </xdr:to>
    <xdr:sp macro="" textlink="">
      <xdr:nvSpPr>
        <xdr:cNvPr id="613" name="円/楕円 612"/>
        <xdr:cNvSpPr/>
      </xdr:nvSpPr>
      <xdr:spPr>
        <a:xfrm>
          <a:off x="12763500" y="951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30205</xdr:rowOff>
    </xdr:from>
    <xdr:ext cx="534377" cy="259045"/>
    <xdr:sp macro="" textlink="">
      <xdr:nvSpPr>
        <xdr:cNvPr id="614" name="テキスト ボックス 613"/>
        <xdr:cNvSpPr txBox="1"/>
      </xdr:nvSpPr>
      <xdr:spPr>
        <a:xfrm>
          <a:off x="12547111" y="928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76,923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8" name="テキスト ボックス 62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30" name="テキスト ボックス 62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32" name="テキスト ボックス 63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20988</xdr:rowOff>
    </xdr:from>
    <xdr:to>
      <xdr:col>23</xdr:col>
      <xdr:colOff>516889</xdr:colOff>
      <xdr:row>78</xdr:row>
      <xdr:rowOff>139700</xdr:rowOff>
    </xdr:to>
    <xdr:cxnSp macro="">
      <xdr:nvCxnSpPr>
        <xdr:cNvPr id="636" name="直線コネクタ 635"/>
        <xdr:cNvCxnSpPr/>
      </xdr:nvCxnSpPr>
      <xdr:spPr>
        <a:xfrm flipV="1">
          <a:off x="16317595" y="12193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17967</xdr:rowOff>
    </xdr:from>
    <xdr:ext cx="249299" cy="259045"/>
    <xdr:sp macro="" textlink="">
      <xdr:nvSpPr>
        <xdr:cNvPr id="637" name="災害復旧費最小値テキスト"/>
        <xdr:cNvSpPr txBox="1"/>
      </xdr:nvSpPr>
      <xdr:spPr>
        <a:xfrm>
          <a:off x="16370300" y="135625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8" name="直線コネクタ 63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139115</xdr:rowOff>
    </xdr:from>
    <xdr:ext cx="599010" cy="259045"/>
    <xdr:sp macro="" textlink="">
      <xdr:nvSpPr>
        <xdr:cNvPr id="639" name="災害復旧費最大値テキスト"/>
        <xdr:cNvSpPr txBox="1"/>
      </xdr:nvSpPr>
      <xdr:spPr>
        <a:xfrm>
          <a:off x="16370300" y="1196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71</xdr:row>
      <xdr:rowOff>20988</xdr:rowOff>
    </xdr:from>
    <xdr:to>
      <xdr:col>23</xdr:col>
      <xdr:colOff>606425</xdr:colOff>
      <xdr:row>71</xdr:row>
      <xdr:rowOff>20988</xdr:rowOff>
    </xdr:to>
    <xdr:cxnSp macro="">
      <xdr:nvCxnSpPr>
        <xdr:cNvPr id="640" name="直線コネクタ 639"/>
        <xdr:cNvCxnSpPr/>
      </xdr:nvCxnSpPr>
      <xdr:spPr>
        <a:xfrm>
          <a:off x="16230600" y="1219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41" name="直線コネクタ 640"/>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106867</xdr:rowOff>
    </xdr:from>
    <xdr:ext cx="469744" cy="259045"/>
    <xdr:sp macro="" textlink="">
      <xdr:nvSpPr>
        <xdr:cNvPr id="642" name="災害復旧費平均値テキスト"/>
        <xdr:cNvSpPr txBox="1"/>
      </xdr:nvSpPr>
      <xdr:spPr>
        <a:xfrm>
          <a:off x="16370300" y="13308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83990</xdr:rowOff>
    </xdr:from>
    <xdr:to>
      <xdr:col>23</xdr:col>
      <xdr:colOff>568325</xdr:colOff>
      <xdr:row>79</xdr:row>
      <xdr:rowOff>14140</xdr:rowOff>
    </xdr:to>
    <xdr:sp macro="" textlink="">
      <xdr:nvSpPr>
        <xdr:cNvPr id="643" name="フローチャート : 判断 642"/>
        <xdr:cNvSpPr/>
      </xdr:nvSpPr>
      <xdr:spPr>
        <a:xfrm>
          <a:off x="162687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44" name="直線コネクタ 643"/>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83245</xdr:rowOff>
    </xdr:from>
    <xdr:to>
      <xdr:col>22</xdr:col>
      <xdr:colOff>415925</xdr:colOff>
      <xdr:row>79</xdr:row>
      <xdr:rowOff>13395</xdr:rowOff>
    </xdr:to>
    <xdr:sp macro="" textlink="">
      <xdr:nvSpPr>
        <xdr:cNvPr id="645" name="フローチャート : 判断 644"/>
        <xdr:cNvSpPr/>
      </xdr:nvSpPr>
      <xdr:spPr>
        <a:xfrm>
          <a:off x="15430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29922</xdr:rowOff>
    </xdr:from>
    <xdr:ext cx="469744" cy="259045"/>
    <xdr:sp macro="" textlink="">
      <xdr:nvSpPr>
        <xdr:cNvPr id="646" name="テキスト ボックス 645"/>
        <xdr:cNvSpPr txBox="1"/>
      </xdr:nvSpPr>
      <xdr:spPr>
        <a:xfrm>
          <a:off x="15246427"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139689</xdr:rowOff>
    </xdr:from>
    <xdr:to>
      <xdr:col>21</xdr:col>
      <xdr:colOff>161925</xdr:colOff>
      <xdr:row>78</xdr:row>
      <xdr:rowOff>139700</xdr:rowOff>
    </xdr:to>
    <xdr:cxnSp macro="">
      <xdr:nvCxnSpPr>
        <xdr:cNvPr id="647" name="直線コネクタ 646"/>
        <xdr:cNvCxnSpPr/>
      </xdr:nvCxnSpPr>
      <xdr:spPr>
        <a:xfrm>
          <a:off x="13703300" y="13512789"/>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78698</xdr:rowOff>
    </xdr:from>
    <xdr:to>
      <xdr:col>21</xdr:col>
      <xdr:colOff>212725</xdr:colOff>
      <xdr:row>79</xdr:row>
      <xdr:rowOff>8848</xdr:rowOff>
    </xdr:to>
    <xdr:sp macro="" textlink="">
      <xdr:nvSpPr>
        <xdr:cNvPr id="648" name="フローチャート : 判断 647"/>
        <xdr:cNvSpPr/>
      </xdr:nvSpPr>
      <xdr:spPr>
        <a:xfrm>
          <a:off x="14541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25375</xdr:rowOff>
    </xdr:from>
    <xdr:ext cx="469744" cy="259045"/>
    <xdr:sp macro="" textlink="">
      <xdr:nvSpPr>
        <xdr:cNvPr id="649" name="テキスト ボックス 648"/>
        <xdr:cNvSpPr txBox="1"/>
      </xdr:nvSpPr>
      <xdr:spPr>
        <a:xfrm>
          <a:off x="14357427"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139071</xdr:rowOff>
    </xdr:from>
    <xdr:to>
      <xdr:col>19</xdr:col>
      <xdr:colOff>644525</xdr:colOff>
      <xdr:row>78</xdr:row>
      <xdr:rowOff>139689</xdr:rowOff>
    </xdr:to>
    <xdr:cxnSp macro="">
      <xdr:nvCxnSpPr>
        <xdr:cNvPr id="650" name="直線コネクタ 649"/>
        <xdr:cNvCxnSpPr/>
      </xdr:nvCxnSpPr>
      <xdr:spPr>
        <a:xfrm>
          <a:off x="12814300" y="13512171"/>
          <a:ext cx="889000" cy="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73000</xdr:rowOff>
    </xdr:from>
    <xdr:to>
      <xdr:col>20</xdr:col>
      <xdr:colOff>9525</xdr:colOff>
      <xdr:row>79</xdr:row>
      <xdr:rowOff>3150</xdr:rowOff>
    </xdr:to>
    <xdr:sp macro="" textlink="">
      <xdr:nvSpPr>
        <xdr:cNvPr id="651" name="フローチャート : 判断 650"/>
        <xdr:cNvSpPr/>
      </xdr:nvSpPr>
      <xdr:spPr>
        <a:xfrm>
          <a:off x="13652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19677</xdr:rowOff>
    </xdr:from>
    <xdr:ext cx="469744" cy="259045"/>
    <xdr:sp macro="" textlink="">
      <xdr:nvSpPr>
        <xdr:cNvPr id="652" name="テキスト ボックス 651"/>
        <xdr:cNvSpPr txBox="1"/>
      </xdr:nvSpPr>
      <xdr:spPr>
        <a:xfrm>
          <a:off x="13468427" y="132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70351</xdr:rowOff>
    </xdr:from>
    <xdr:to>
      <xdr:col>18</xdr:col>
      <xdr:colOff>492125</xdr:colOff>
      <xdr:row>79</xdr:row>
      <xdr:rowOff>501</xdr:rowOff>
    </xdr:to>
    <xdr:sp macro="" textlink="">
      <xdr:nvSpPr>
        <xdr:cNvPr id="653" name="フローチャート : 判断 652"/>
        <xdr:cNvSpPr/>
      </xdr:nvSpPr>
      <xdr:spPr>
        <a:xfrm>
          <a:off x="12763500" y="1344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17028</xdr:rowOff>
    </xdr:from>
    <xdr:ext cx="469744" cy="259045"/>
    <xdr:sp macro="" textlink="">
      <xdr:nvSpPr>
        <xdr:cNvPr id="654" name="テキスト ボックス 653"/>
        <xdr:cNvSpPr txBox="1"/>
      </xdr:nvSpPr>
      <xdr:spPr>
        <a:xfrm>
          <a:off x="12579427" y="1321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60" name="円/楕円 65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62417</xdr:rowOff>
    </xdr:from>
    <xdr:ext cx="249299" cy="259045"/>
    <xdr:sp macro="" textlink="">
      <xdr:nvSpPr>
        <xdr:cNvPr id="661" name="災害復旧費該当値テキスト"/>
        <xdr:cNvSpPr txBox="1"/>
      </xdr:nvSpPr>
      <xdr:spPr>
        <a:xfrm>
          <a:off x="16370300" y="134355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62" name="円/楕円 66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63" name="テキスト ボックス 662"/>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64" name="円/楕円 66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65" name="テキスト ボックス 664"/>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88889</xdr:rowOff>
    </xdr:from>
    <xdr:to>
      <xdr:col>20</xdr:col>
      <xdr:colOff>9525</xdr:colOff>
      <xdr:row>79</xdr:row>
      <xdr:rowOff>19039</xdr:rowOff>
    </xdr:to>
    <xdr:sp macro="" textlink="">
      <xdr:nvSpPr>
        <xdr:cNvPr id="666" name="円/楕円 665"/>
        <xdr:cNvSpPr/>
      </xdr:nvSpPr>
      <xdr:spPr>
        <a:xfrm>
          <a:off x="13652500" y="13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10166</xdr:rowOff>
    </xdr:from>
    <xdr:ext cx="249299" cy="259045"/>
    <xdr:sp macro="" textlink="">
      <xdr:nvSpPr>
        <xdr:cNvPr id="667" name="テキスト ボックス 666"/>
        <xdr:cNvSpPr txBox="1"/>
      </xdr:nvSpPr>
      <xdr:spPr>
        <a:xfrm>
          <a:off x="13578649" y="135547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88271</xdr:rowOff>
    </xdr:from>
    <xdr:to>
      <xdr:col>18</xdr:col>
      <xdr:colOff>492125</xdr:colOff>
      <xdr:row>79</xdr:row>
      <xdr:rowOff>18421</xdr:rowOff>
    </xdr:to>
    <xdr:sp macro="" textlink="">
      <xdr:nvSpPr>
        <xdr:cNvPr id="668" name="円/楕円 667"/>
        <xdr:cNvSpPr/>
      </xdr:nvSpPr>
      <xdr:spPr>
        <a:xfrm>
          <a:off x="12763500" y="1346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9548</xdr:rowOff>
    </xdr:from>
    <xdr:ext cx="378565" cy="259045"/>
    <xdr:sp macro="" textlink="">
      <xdr:nvSpPr>
        <xdr:cNvPr id="669" name="テキスト ボックス 668"/>
        <xdr:cNvSpPr txBox="1"/>
      </xdr:nvSpPr>
      <xdr:spPr>
        <a:xfrm>
          <a:off x="12625017" y="13554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152806</xdr:rowOff>
    </xdr:from>
    <xdr:to>
      <xdr:col>23</xdr:col>
      <xdr:colOff>516889</xdr:colOff>
      <xdr:row>98</xdr:row>
      <xdr:rowOff>54648</xdr:rowOff>
    </xdr:to>
    <xdr:cxnSp macro="">
      <xdr:nvCxnSpPr>
        <xdr:cNvPr id="693" name="直線コネクタ 692"/>
        <xdr:cNvCxnSpPr/>
      </xdr:nvCxnSpPr>
      <xdr:spPr>
        <a:xfrm flipV="1">
          <a:off x="16317595" y="15583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58475</xdr:rowOff>
    </xdr:from>
    <xdr:ext cx="534377" cy="259045"/>
    <xdr:sp macro="" textlink="">
      <xdr:nvSpPr>
        <xdr:cNvPr id="694" name="公債費最小値テキスト"/>
        <xdr:cNvSpPr txBox="1"/>
      </xdr:nvSpPr>
      <xdr:spPr>
        <a:xfrm>
          <a:off x="16370300" y="1686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98</xdr:row>
      <xdr:rowOff>54648</xdr:rowOff>
    </xdr:from>
    <xdr:to>
      <xdr:col>23</xdr:col>
      <xdr:colOff>606425</xdr:colOff>
      <xdr:row>98</xdr:row>
      <xdr:rowOff>54648</xdr:rowOff>
    </xdr:to>
    <xdr:cxnSp macro="">
      <xdr:nvCxnSpPr>
        <xdr:cNvPr id="695" name="直線コネクタ 694"/>
        <xdr:cNvCxnSpPr/>
      </xdr:nvCxnSpPr>
      <xdr:spPr>
        <a:xfrm>
          <a:off x="16230600" y="168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99483</xdr:rowOff>
    </xdr:from>
    <xdr:ext cx="599010" cy="259045"/>
    <xdr:sp macro="" textlink="">
      <xdr:nvSpPr>
        <xdr:cNvPr id="696" name="公債費最大値テキスト"/>
        <xdr:cNvSpPr txBox="1"/>
      </xdr:nvSpPr>
      <xdr:spPr>
        <a:xfrm>
          <a:off x="16370300" y="1535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90</xdr:row>
      <xdr:rowOff>152806</xdr:rowOff>
    </xdr:from>
    <xdr:to>
      <xdr:col>23</xdr:col>
      <xdr:colOff>606425</xdr:colOff>
      <xdr:row>90</xdr:row>
      <xdr:rowOff>152806</xdr:rowOff>
    </xdr:to>
    <xdr:cxnSp macro="">
      <xdr:nvCxnSpPr>
        <xdr:cNvPr id="697" name="直線コネクタ 696"/>
        <xdr:cNvCxnSpPr/>
      </xdr:nvCxnSpPr>
      <xdr:spPr>
        <a:xfrm>
          <a:off x="16230600" y="155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103860</xdr:rowOff>
    </xdr:from>
    <xdr:to>
      <xdr:col>23</xdr:col>
      <xdr:colOff>517525</xdr:colOff>
      <xdr:row>94</xdr:row>
      <xdr:rowOff>150127</xdr:rowOff>
    </xdr:to>
    <xdr:cxnSp macro="">
      <xdr:nvCxnSpPr>
        <xdr:cNvPr id="698" name="直線コネクタ 697"/>
        <xdr:cNvCxnSpPr/>
      </xdr:nvCxnSpPr>
      <xdr:spPr>
        <a:xfrm>
          <a:off x="15481300" y="16220160"/>
          <a:ext cx="838200" cy="4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41432</xdr:rowOff>
    </xdr:from>
    <xdr:ext cx="534377" cy="259045"/>
    <xdr:sp macro="" textlink="">
      <xdr:nvSpPr>
        <xdr:cNvPr id="699" name="公債費平均値テキスト"/>
        <xdr:cNvSpPr txBox="1"/>
      </xdr:nvSpPr>
      <xdr:spPr>
        <a:xfrm>
          <a:off x="16370300" y="15986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18555</xdr:rowOff>
    </xdr:from>
    <xdr:to>
      <xdr:col>23</xdr:col>
      <xdr:colOff>568325</xdr:colOff>
      <xdr:row>94</xdr:row>
      <xdr:rowOff>120155</xdr:rowOff>
    </xdr:to>
    <xdr:sp macro="" textlink="">
      <xdr:nvSpPr>
        <xdr:cNvPr id="700" name="フローチャート : 判断 699"/>
        <xdr:cNvSpPr/>
      </xdr:nvSpPr>
      <xdr:spPr>
        <a:xfrm>
          <a:off x="16268700" y="161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95732</xdr:rowOff>
    </xdr:from>
    <xdr:to>
      <xdr:col>22</xdr:col>
      <xdr:colOff>365125</xdr:colOff>
      <xdr:row>94</xdr:row>
      <xdr:rowOff>103860</xdr:rowOff>
    </xdr:to>
    <xdr:cxnSp macro="">
      <xdr:nvCxnSpPr>
        <xdr:cNvPr id="701" name="直線コネクタ 700"/>
        <xdr:cNvCxnSpPr/>
      </xdr:nvCxnSpPr>
      <xdr:spPr>
        <a:xfrm>
          <a:off x="14592300" y="16212032"/>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10998</xdr:rowOff>
    </xdr:from>
    <xdr:to>
      <xdr:col>22</xdr:col>
      <xdr:colOff>415925</xdr:colOff>
      <xdr:row>94</xdr:row>
      <xdr:rowOff>112598</xdr:rowOff>
    </xdr:to>
    <xdr:sp macro="" textlink="">
      <xdr:nvSpPr>
        <xdr:cNvPr id="702" name="フローチャート : 判断 701"/>
        <xdr:cNvSpPr/>
      </xdr:nvSpPr>
      <xdr:spPr>
        <a:xfrm>
          <a:off x="15430500" y="1612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129125</xdr:rowOff>
    </xdr:from>
    <xdr:ext cx="534377" cy="259045"/>
    <xdr:sp macro="" textlink="">
      <xdr:nvSpPr>
        <xdr:cNvPr id="703" name="テキスト ボックス 702"/>
        <xdr:cNvSpPr txBox="1"/>
      </xdr:nvSpPr>
      <xdr:spPr>
        <a:xfrm>
          <a:off x="15214111" y="1590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92444</xdr:rowOff>
    </xdr:from>
    <xdr:to>
      <xdr:col>21</xdr:col>
      <xdr:colOff>161925</xdr:colOff>
      <xdr:row>94</xdr:row>
      <xdr:rowOff>95732</xdr:rowOff>
    </xdr:to>
    <xdr:cxnSp macro="">
      <xdr:nvCxnSpPr>
        <xdr:cNvPr id="704" name="直線コネクタ 703"/>
        <xdr:cNvCxnSpPr/>
      </xdr:nvCxnSpPr>
      <xdr:spPr>
        <a:xfrm>
          <a:off x="13703300" y="16208744"/>
          <a:ext cx="889000" cy="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29820</xdr:rowOff>
    </xdr:from>
    <xdr:to>
      <xdr:col>21</xdr:col>
      <xdr:colOff>212725</xdr:colOff>
      <xdr:row>94</xdr:row>
      <xdr:rowOff>131420</xdr:rowOff>
    </xdr:to>
    <xdr:sp macro="" textlink="">
      <xdr:nvSpPr>
        <xdr:cNvPr id="705" name="フローチャート : 判断 704"/>
        <xdr:cNvSpPr/>
      </xdr:nvSpPr>
      <xdr:spPr>
        <a:xfrm>
          <a:off x="14541500" y="1614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147947</xdr:rowOff>
    </xdr:from>
    <xdr:ext cx="534377" cy="259045"/>
    <xdr:sp macro="" textlink="">
      <xdr:nvSpPr>
        <xdr:cNvPr id="706" name="テキスト ボックス 705"/>
        <xdr:cNvSpPr txBox="1"/>
      </xdr:nvSpPr>
      <xdr:spPr>
        <a:xfrm>
          <a:off x="14325111" y="1592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87745</xdr:rowOff>
    </xdr:from>
    <xdr:to>
      <xdr:col>19</xdr:col>
      <xdr:colOff>644525</xdr:colOff>
      <xdr:row>94</xdr:row>
      <xdr:rowOff>92444</xdr:rowOff>
    </xdr:to>
    <xdr:cxnSp macro="">
      <xdr:nvCxnSpPr>
        <xdr:cNvPr id="707" name="直線コネクタ 706"/>
        <xdr:cNvCxnSpPr/>
      </xdr:nvCxnSpPr>
      <xdr:spPr>
        <a:xfrm>
          <a:off x="12814300" y="16204045"/>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37212</xdr:rowOff>
    </xdr:from>
    <xdr:to>
      <xdr:col>20</xdr:col>
      <xdr:colOff>9525</xdr:colOff>
      <xdr:row>94</xdr:row>
      <xdr:rowOff>138812</xdr:rowOff>
    </xdr:to>
    <xdr:sp macro="" textlink="">
      <xdr:nvSpPr>
        <xdr:cNvPr id="708" name="フローチャート : 判断 707"/>
        <xdr:cNvSpPr/>
      </xdr:nvSpPr>
      <xdr:spPr>
        <a:xfrm>
          <a:off x="13652500" y="161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155339</xdr:rowOff>
    </xdr:from>
    <xdr:ext cx="534377" cy="259045"/>
    <xdr:sp macro="" textlink="">
      <xdr:nvSpPr>
        <xdr:cNvPr id="709" name="テキスト ボックス 708"/>
        <xdr:cNvSpPr txBox="1"/>
      </xdr:nvSpPr>
      <xdr:spPr>
        <a:xfrm>
          <a:off x="13436111" y="159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32665</xdr:rowOff>
    </xdr:from>
    <xdr:to>
      <xdr:col>18</xdr:col>
      <xdr:colOff>492125</xdr:colOff>
      <xdr:row>94</xdr:row>
      <xdr:rowOff>134265</xdr:rowOff>
    </xdr:to>
    <xdr:sp macro="" textlink="">
      <xdr:nvSpPr>
        <xdr:cNvPr id="710" name="フローチャート : 判断 709"/>
        <xdr:cNvSpPr/>
      </xdr:nvSpPr>
      <xdr:spPr>
        <a:xfrm>
          <a:off x="12763500" y="1614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150792</xdr:rowOff>
    </xdr:from>
    <xdr:ext cx="534377" cy="259045"/>
    <xdr:sp macro="" textlink="">
      <xdr:nvSpPr>
        <xdr:cNvPr id="711" name="テキスト ボックス 710"/>
        <xdr:cNvSpPr txBox="1"/>
      </xdr:nvSpPr>
      <xdr:spPr>
        <a:xfrm>
          <a:off x="12547111" y="1592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99327</xdr:rowOff>
    </xdr:from>
    <xdr:to>
      <xdr:col>23</xdr:col>
      <xdr:colOff>568325</xdr:colOff>
      <xdr:row>95</xdr:row>
      <xdr:rowOff>29477</xdr:rowOff>
    </xdr:to>
    <xdr:sp macro="" textlink="">
      <xdr:nvSpPr>
        <xdr:cNvPr id="717" name="円/楕円 716"/>
        <xdr:cNvSpPr/>
      </xdr:nvSpPr>
      <xdr:spPr>
        <a:xfrm>
          <a:off x="16268700" y="162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77754</xdr:rowOff>
    </xdr:from>
    <xdr:ext cx="534377" cy="259045"/>
    <xdr:sp macro="" textlink="">
      <xdr:nvSpPr>
        <xdr:cNvPr id="718" name="公債費該当値テキスト"/>
        <xdr:cNvSpPr txBox="1"/>
      </xdr:nvSpPr>
      <xdr:spPr>
        <a:xfrm>
          <a:off x="16370300" y="1619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59,179</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53060</xdr:rowOff>
    </xdr:from>
    <xdr:to>
      <xdr:col>22</xdr:col>
      <xdr:colOff>415925</xdr:colOff>
      <xdr:row>94</xdr:row>
      <xdr:rowOff>154660</xdr:rowOff>
    </xdr:to>
    <xdr:sp macro="" textlink="">
      <xdr:nvSpPr>
        <xdr:cNvPr id="719" name="円/楕円 718"/>
        <xdr:cNvSpPr/>
      </xdr:nvSpPr>
      <xdr:spPr>
        <a:xfrm>
          <a:off x="15430500" y="1616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145787</xdr:rowOff>
    </xdr:from>
    <xdr:ext cx="534377" cy="259045"/>
    <xdr:sp macro="" textlink="">
      <xdr:nvSpPr>
        <xdr:cNvPr id="720" name="テキスト ボックス 719"/>
        <xdr:cNvSpPr txBox="1"/>
      </xdr:nvSpPr>
      <xdr:spPr>
        <a:xfrm>
          <a:off x="15214111" y="1626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62,822</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44932</xdr:rowOff>
    </xdr:from>
    <xdr:to>
      <xdr:col>21</xdr:col>
      <xdr:colOff>212725</xdr:colOff>
      <xdr:row>94</xdr:row>
      <xdr:rowOff>146532</xdr:rowOff>
    </xdr:to>
    <xdr:sp macro="" textlink="">
      <xdr:nvSpPr>
        <xdr:cNvPr id="721" name="円/楕円 720"/>
        <xdr:cNvSpPr/>
      </xdr:nvSpPr>
      <xdr:spPr>
        <a:xfrm>
          <a:off x="14541500" y="161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137659</xdr:rowOff>
    </xdr:from>
    <xdr:ext cx="534377" cy="259045"/>
    <xdr:sp macro="" textlink="">
      <xdr:nvSpPr>
        <xdr:cNvPr id="722" name="テキスト ボックス 721"/>
        <xdr:cNvSpPr txBox="1"/>
      </xdr:nvSpPr>
      <xdr:spPr>
        <a:xfrm>
          <a:off x="14325111" y="1625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63,462</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41644</xdr:rowOff>
    </xdr:from>
    <xdr:to>
      <xdr:col>20</xdr:col>
      <xdr:colOff>9525</xdr:colOff>
      <xdr:row>94</xdr:row>
      <xdr:rowOff>143244</xdr:rowOff>
    </xdr:to>
    <xdr:sp macro="" textlink="">
      <xdr:nvSpPr>
        <xdr:cNvPr id="723" name="円/楕円 722"/>
        <xdr:cNvSpPr/>
      </xdr:nvSpPr>
      <xdr:spPr>
        <a:xfrm>
          <a:off x="13652500" y="161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134371</xdr:rowOff>
    </xdr:from>
    <xdr:ext cx="534377" cy="259045"/>
    <xdr:sp macro="" textlink="">
      <xdr:nvSpPr>
        <xdr:cNvPr id="724" name="テキスト ボックス 723"/>
        <xdr:cNvSpPr txBox="1"/>
      </xdr:nvSpPr>
      <xdr:spPr>
        <a:xfrm>
          <a:off x="13436111" y="1625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63,721</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36945</xdr:rowOff>
    </xdr:from>
    <xdr:to>
      <xdr:col>18</xdr:col>
      <xdr:colOff>492125</xdr:colOff>
      <xdr:row>94</xdr:row>
      <xdr:rowOff>138545</xdr:rowOff>
    </xdr:to>
    <xdr:sp macro="" textlink="">
      <xdr:nvSpPr>
        <xdr:cNvPr id="725" name="円/楕円 724"/>
        <xdr:cNvSpPr/>
      </xdr:nvSpPr>
      <xdr:spPr>
        <a:xfrm>
          <a:off x="12763500" y="1615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129672</xdr:rowOff>
    </xdr:from>
    <xdr:ext cx="534377" cy="259045"/>
    <xdr:sp macro="" textlink="">
      <xdr:nvSpPr>
        <xdr:cNvPr id="726" name="テキスト ボックス 725"/>
        <xdr:cNvSpPr txBox="1"/>
      </xdr:nvSpPr>
      <xdr:spPr>
        <a:xfrm>
          <a:off x="12547111" y="1624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2" name="テキスト ボックス 74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4" name="テキスト ボックス 74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11430</xdr:rowOff>
    </xdr:from>
    <xdr:to>
      <xdr:col>32</xdr:col>
      <xdr:colOff>186689</xdr:colOff>
      <xdr:row>39</xdr:row>
      <xdr:rowOff>44450</xdr:rowOff>
    </xdr:to>
    <xdr:cxnSp macro="">
      <xdr:nvCxnSpPr>
        <xdr:cNvPr id="750" name="直線コネクタ 749"/>
        <xdr:cNvCxnSpPr/>
      </xdr:nvCxnSpPr>
      <xdr:spPr>
        <a:xfrm flipV="1">
          <a:off x="22159595" y="5326380"/>
          <a:ext cx="1269" cy="1404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63517</xdr:rowOff>
    </xdr:from>
    <xdr:ext cx="249299" cy="259045"/>
    <xdr:sp macro="" textlink="">
      <xdr:nvSpPr>
        <xdr:cNvPr id="751" name="諸支出金最小値テキスト"/>
        <xdr:cNvSpPr txBox="1"/>
      </xdr:nvSpPr>
      <xdr:spPr>
        <a:xfrm>
          <a:off x="22212300" y="6750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129557</xdr:rowOff>
    </xdr:from>
    <xdr:ext cx="469744" cy="259045"/>
    <xdr:sp macro="" textlink="">
      <xdr:nvSpPr>
        <xdr:cNvPr id="753" name="諸支出金最大値テキスト"/>
        <xdr:cNvSpPr txBox="1"/>
      </xdr:nvSpPr>
      <xdr:spPr>
        <a:xfrm>
          <a:off x="22212300" y="510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1,106</a:t>
          </a:r>
          <a:endParaRPr kumimoji="1" lang="ja-JP" altLang="en-US" sz="1000" b="1">
            <a:latin typeface="ＭＳ Ｐゴシック"/>
          </a:endParaRPr>
        </a:p>
      </xdr:txBody>
    </xdr:sp>
    <xdr:clientData/>
  </xdr:oneCellAnchor>
  <xdr:twoCellAnchor>
    <xdr:from>
      <xdr:col>32</xdr:col>
      <xdr:colOff>98425</xdr:colOff>
      <xdr:row>31</xdr:row>
      <xdr:rowOff>11430</xdr:rowOff>
    </xdr:from>
    <xdr:to>
      <xdr:col>32</xdr:col>
      <xdr:colOff>276225</xdr:colOff>
      <xdr:row>31</xdr:row>
      <xdr:rowOff>11430</xdr:rowOff>
    </xdr:to>
    <xdr:cxnSp macro="">
      <xdr:nvCxnSpPr>
        <xdr:cNvPr id="754" name="直線コネクタ 753"/>
        <xdr:cNvCxnSpPr/>
      </xdr:nvCxnSpPr>
      <xdr:spPr>
        <a:xfrm>
          <a:off x="22072600" y="532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152417</xdr:rowOff>
    </xdr:from>
    <xdr:ext cx="313932" cy="259045"/>
    <xdr:sp macro="" textlink="">
      <xdr:nvSpPr>
        <xdr:cNvPr id="756" name="諸支出金平均値テキスト"/>
        <xdr:cNvSpPr txBox="1"/>
      </xdr:nvSpPr>
      <xdr:spPr>
        <a:xfrm>
          <a:off x="22212300" y="64960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129540</xdr:rowOff>
    </xdr:from>
    <xdr:to>
      <xdr:col>32</xdr:col>
      <xdr:colOff>238125</xdr:colOff>
      <xdr:row>39</xdr:row>
      <xdr:rowOff>59690</xdr:rowOff>
    </xdr:to>
    <xdr:sp macro="" textlink="">
      <xdr:nvSpPr>
        <xdr:cNvPr id="757" name="フローチャート : 判断 756"/>
        <xdr:cNvSpPr/>
      </xdr:nvSpPr>
      <xdr:spPr>
        <a:xfrm>
          <a:off x="221107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119380</xdr:rowOff>
    </xdr:from>
    <xdr:to>
      <xdr:col>31</xdr:col>
      <xdr:colOff>85725</xdr:colOff>
      <xdr:row>39</xdr:row>
      <xdr:rowOff>49530</xdr:rowOff>
    </xdr:to>
    <xdr:sp macro="" textlink="">
      <xdr:nvSpPr>
        <xdr:cNvPr id="759" name="フローチャート : 判断 758"/>
        <xdr:cNvSpPr/>
      </xdr:nvSpPr>
      <xdr:spPr>
        <a:xfrm>
          <a:off x="21272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66057</xdr:rowOff>
    </xdr:from>
    <xdr:ext cx="313932" cy="259045"/>
    <xdr:sp macro="" textlink="">
      <xdr:nvSpPr>
        <xdr:cNvPr id="760" name="テキスト ボックス 759"/>
        <xdr:cNvSpPr txBox="1"/>
      </xdr:nvSpPr>
      <xdr:spPr>
        <a:xfrm>
          <a:off x="21166333" y="6409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24130</xdr:rowOff>
    </xdr:from>
    <xdr:to>
      <xdr:col>29</xdr:col>
      <xdr:colOff>568325</xdr:colOff>
      <xdr:row>37</xdr:row>
      <xdr:rowOff>125730</xdr:rowOff>
    </xdr:to>
    <xdr:sp macro="" textlink="">
      <xdr:nvSpPr>
        <xdr:cNvPr id="762" name="フローチャート : 判断 761"/>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142257</xdr:rowOff>
    </xdr:from>
    <xdr:ext cx="378565" cy="259045"/>
    <xdr:sp macro="" textlink="">
      <xdr:nvSpPr>
        <xdr:cNvPr id="763" name="テキスト ボックス 762"/>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114300</xdr:rowOff>
    </xdr:from>
    <xdr:to>
      <xdr:col>28</xdr:col>
      <xdr:colOff>365125</xdr:colOff>
      <xdr:row>36</xdr:row>
      <xdr:rowOff>44450</xdr:rowOff>
    </xdr:to>
    <xdr:sp macro="" textlink="">
      <xdr:nvSpPr>
        <xdr:cNvPr id="765" name="フローチャート : 判断 764"/>
        <xdr:cNvSpPr/>
      </xdr:nvSpPr>
      <xdr:spPr>
        <a:xfrm>
          <a:off x="19494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60977</xdr:rowOff>
    </xdr:from>
    <xdr:ext cx="378565" cy="259045"/>
    <xdr:sp macro="" textlink="">
      <xdr:nvSpPr>
        <xdr:cNvPr id="766" name="テキスト ボックス 765"/>
        <xdr:cNvSpPr txBox="1"/>
      </xdr:nvSpPr>
      <xdr:spPr>
        <a:xfrm>
          <a:off x="19356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49530</xdr:rowOff>
    </xdr:from>
    <xdr:to>
      <xdr:col>27</xdr:col>
      <xdr:colOff>161925</xdr:colOff>
      <xdr:row>35</xdr:row>
      <xdr:rowOff>151130</xdr:rowOff>
    </xdr:to>
    <xdr:sp macro="" textlink="">
      <xdr:nvSpPr>
        <xdr:cNvPr id="767" name="フローチャート : 判断 766"/>
        <xdr:cNvSpPr/>
      </xdr:nvSpPr>
      <xdr:spPr>
        <a:xfrm>
          <a:off x="18605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167657</xdr:rowOff>
    </xdr:from>
    <xdr:ext cx="378565" cy="259045"/>
    <xdr:sp macro="" textlink="">
      <xdr:nvSpPr>
        <xdr:cNvPr id="768" name="テキスト ボックス 767"/>
        <xdr:cNvSpPr txBox="1"/>
      </xdr:nvSpPr>
      <xdr:spPr>
        <a:xfrm>
          <a:off x="18467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107967</xdr:rowOff>
    </xdr:from>
    <xdr:ext cx="249299" cy="259045"/>
    <xdr:sp macro="" textlink="">
      <xdr:nvSpPr>
        <xdr:cNvPr id="775" name="諸支出金該当値テキスト"/>
        <xdr:cNvSpPr txBox="1"/>
      </xdr:nvSpPr>
      <xdr:spPr>
        <a:xfrm>
          <a:off x="22212300" y="6623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目的</a:t>
          </a:r>
          <a:r>
            <a:rPr kumimoji="1" lang="ja-JP" altLang="ja-JP" sz="1300">
              <a:solidFill>
                <a:schemeClr val="dk1"/>
              </a:solidFill>
              <a:latin typeface="+mn-lt"/>
              <a:ea typeface="+mn-ea"/>
              <a:cs typeface="+mn-cs"/>
            </a:rPr>
            <a:t>別の住民一人当たりの行政コスト中で</a:t>
          </a:r>
          <a:r>
            <a:rPr kumimoji="1" lang="ja-JP" altLang="en-US" sz="1300">
              <a:solidFill>
                <a:schemeClr val="dk1"/>
              </a:solidFill>
              <a:latin typeface="+mn-lt"/>
              <a:ea typeface="+mn-ea"/>
              <a:cs typeface="+mn-cs"/>
            </a:rPr>
            <a:t>、「衛生費」や「教育費」でみられる変動は、学校施設耐震化事業や新病院建設事業といった大型建設事業による一時的なもので、どちらも事業完了によるピークアウトを迎えて平時モードへの減少傾向に向かう。</a:t>
          </a:r>
          <a:endParaRPr kumimoji="1" lang="en-US" altLang="ja-JP" sz="1300">
            <a:solidFill>
              <a:schemeClr val="dk1"/>
            </a:solidFill>
            <a:latin typeface="+mn-lt"/>
            <a:ea typeface="+mn-ea"/>
            <a:cs typeface="+mn-cs"/>
          </a:endParaRPr>
        </a:p>
        <a:p>
          <a:r>
            <a:rPr kumimoji="1" lang="ja-JP" altLang="en-US" sz="1300">
              <a:latin typeface="ＭＳ Ｐゴシック"/>
            </a:rPr>
            <a:t>　また、前年度までは、予算編成時に財政担当によって目的毎に予算枠を設定することで全体のコスト削減を図る枠配分予算編成を採用してきたことから、決算においてもどの目的もほぼ横ばいの状況が続いたが、今年度からは事業効果・成果に重点を置くため、「阿賀野市総合計画」に基づき必要な事業へは重点的に予算配分を行う編成方針へと改めたことから、目的ごとに独自性をもった決算額へとシフトしつつあると考える。</a:t>
          </a:r>
          <a:endParaRPr kumimoji="1" lang="en-US" altLang="ja-JP" sz="1300">
            <a:latin typeface="ＭＳ Ｐゴシック"/>
          </a:endParaRPr>
        </a:p>
        <a:p>
          <a:r>
            <a:rPr kumimoji="1" lang="ja-JP" altLang="en-US" sz="1300">
              <a:latin typeface="ＭＳ Ｐゴシック"/>
            </a:rPr>
            <a:t>　今後も、阿賀野市としての特色、独自性をもったコスト配分を推進し「人口減対策」や「地域活性化」など取組みに最大限の効果が発揮できるよう努めたい。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実質単年度収支は、交付税総額の減（△</a:t>
          </a:r>
          <a:r>
            <a:rPr kumimoji="1" lang="en-US" altLang="ja-JP" sz="1400">
              <a:latin typeface="ＭＳ ゴシック" pitchFamily="49" charset="-128"/>
              <a:ea typeface="ＭＳ ゴシック" pitchFamily="49" charset="-128"/>
            </a:rPr>
            <a:t>388</a:t>
          </a:r>
          <a:r>
            <a:rPr kumimoji="1" lang="ja-JP" altLang="en-US" sz="1400">
              <a:latin typeface="ＭＳ ゴシック" pitchFamily="49" charset="-128"/>
              <a:ea typeface="ＭＳ ゴシック" pitchFamily="49" charset="-128"/>
            </a:rPr>
            <a:t>百万円）による歳入減の一方、医療情報システム更新に備えた病院整備基金への積増し（</a:t>
          </a:r>
          <a:r>
            <a:rPr kumimoji="1" lang="en-US" altLang="ja-JP" sz="1400">
              <a:latin typeface="ＭＳ ゴシック" pitchFamily="49" charset="-128"/>
              <a:ea typeface="ＭＳ ゴシック" pitchFamily="49" charset="-128"/>
            </a:rPr>
            <a:t>+411</a:t>
          </a:r>
          <a:r>
            <a:rPr kumimoji="1" lang="ja-JP" altLang="en-US" sz="1400">
              <a:latin typeface="ＭＳ ゴシック" pitchFamily="49" charset="-128"/>
              <a:ea typeface="ＭＳ ゴシック" pitchFamily="49" charset="-128"/>
            </a:rPr>
            <a:t>百万円）など臨時的支出があったことからマイナスに転じたが、実質収支額は国の臨時交付金事業開始前の平成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年度ベースとほぼ同水準である。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また、財調残高は横ばいでの水準を確保しており普通交付税の段階縮減終了後への対応を踏まえても想定どおりと考える。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「国民健康保険特別会計」は、過去に継続的な赤字見込みから繰上充用による予算措置を行ってきた経緯があるが、近年は</a:t>
          </a:r>
          <a:r>
            <a:rPr kumimoji="1" lang="ja-JP" altLang="ja-JP" sz="1400">
              <a:solidFill>
                <a:schemeClr val="dk1"/>
              </a:solidFill>
              <a:latin typeface="+mn-lt"/>
              <a:ea typeface="+mn-ea"/>
              <a:cs typeface="+mn-cs"/>
            </a:rPr>
            <a:t>ジェネリック医薬品の推奨など</a:t>
          </a:r>
          <a:r>
            <a:rPr kumimoji="1" lang="ja-JP" altLang="en-US" sz="1400">
              <a:solidFill>
                <a:schemeClr val="dk1"/>
              </a:solidFill>
              <a:latin typeface="+mn-lt"/>
              <a:ea typeface="+mn-ea"/>
              <a:cs typeface="+mn-cs"/>
            </a:rPr>
            <a:t>、</a:t>
          </a:r>
          <a:r>
            <a:rPr kumimoji="1" lang="ja-JP" altLang="en-US" sz="1400">
              <a:latin typeface="ＭＳ ゴシック" pitchFamily="49" charset="-128"/>
              <a:ea typeface="ＭＳ ゴシック" pitchFamily="49" charset="-128"/>
            </a:rPr>
            <a:t>医療給付費の抑制から赤字の解消が可能となったため、今年度も</a:t>
          </a:r>
          <a:r>
            <a:rPr kumimoji="1" lang="en-US" altLang="ja-JP" sz="1400">
              <a:latin typeface="ＭＳ ゴシック" pitchFamily="49" charset="-128"/>
              <a:ea typeface="ＭＳ ゴシック" pitchFamily="49" charset="-128"/>
            </a:rPr>
            <a:t>0.28%</a:t>
          </a:r>
          <a:r>
            <a:rPr kumimoji="1" lang="ja-JP" altLang="en-US" sz="1400">
              <a:latin typeface="ＭＳ ゴシック" pitchFamily="49" charset="-128"/>
              <a:ea typeface="ＭＳ ゴシック" pitchFamily="49" charset="-128"/>
            </a:rPr>
            <a:t>増のほぼ横ばいの状況となった。平成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年度からは県下</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市で広域化による共同事業に移行するが、県への納付金は市が徴収する保険税で賄うため、今後も収支状況に注視が必要となる。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また、比率が低迷する「公共下水道事業特別会計」は平成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年度から公営企業会計への移行を予定するため、平成</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年度までの整備計画期間中に料金改定等も視野に入れた調整を図りながら独立採算による改善を目指す。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なお、「病院事業会計」においては新病院の運営に完全移行したことから「あがの市民病院改革プラン」に基づいた経営収支の改善と安定化を図っている。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いずれの会計においても、収支の大幅な変動とならないよう臨時的な支出を可能な限り抑制し計画的に事業遂行を行うことで指標の向上に努めている。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「元利償還金等（Ａ）」は、合併直後に借入した起債の償還が完了を迎えているため減少傾向にあるが、平成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年度以降は</a:t>
          </a:r>
          <a:r>
            <a:rPr kumimoji="1" lang="ja-JP" altLang="ja-JP" sz="1400">
              <a:solidFill>
                <a:schemeClr val="dk1"/>
              </a:solidFill>
              <a:latin typeface="+mn-lt"/>
              <a:ea typeface="+mn-ea"/>
              <a:cs typeface="+mn-cs"/>
            </a:rPr>
            <a:t>学校施設耐震化や病院建設事業</a:t>
          </a:r>
          <a:r>
            <a:rPr kumimoji="1" lang="ja-JP" altLang="en-US" sz="1400">
              <a:solidFill>
                <a:schemeClr val="dk1"/>
              </a:solidFill>
              <a:latin typeface="+mn-lt"/>
              <a:ea typeface="+mn-ea"/>
              <a:cs typeface="+mn-cs"/>
            </a:rPr>
            <a:t>での企業</a:t>
          </a:r>
          <a:r>
            <a:rPr kumimoji="1" lang="ja-JP" altLang="ja-JP" sz="1400">
              <a:solidFill>
                <a:schemeClr val="dk1"/>
              </a:solidFill>
              <a:latin typeface="+mn-lt"/>
              <a:ea typeface="+mn-ea"/>
              <a:cs typeface="+mn-cs"/>
            </a:rPr>
            <a:t>債</a:t>
          </a:r>
          <a:r>
            <a:rPr kumimoji="1" lang="ja-JP" altLang="en-US" sz="1400">
              <a:solidFill>
                <a:schemeClr val="dk1"/>
              </a:solidFill>
              <a:latin typeface="+mn-lt"/>
              <a:ea typeface="+mn-ea"/>
              <a:cs typeface="+mn-cs"/>
            </a:rPr>
            <a:t>（公営企業の元利償還金に対する繰入金）</a:t>
          </a:r>
          <a:r>
            <a:rPr kumimoji="1" lang="ja-JP" altLang="ja-JP" sz="1400">
              <a:solidFill>
                <a:schemeClr val="dk1"/>
              </a:solidFill>
              <a:latin typeface="+mn-lt"/>
              <a:ea typeface="+mn-ea"/>
              <a:cs typeface="+mn-cs"/>
            </a:rPr>
            <a:t>の元金据置</a:t>
          </a:r>
          <a:r>
            <a:rPr kumimoji="1" lang="ja-JP" altLang="en-US" sz="1400">
              <a:solidFill>
                <a:schemeClr val="dk1"/>
              </a:solidFill>
              <a:latin typeface="+mn-lt"/>
              <a:ea typeface="+mn-ea"/>
              <a:cs typeface="+mn-cs"/>
            </a:rPr>
            <a:t>が終了するため若干の増加が見込まれる。</a:t>
          </a:r>
          <a:endParaRPr kumimoji="1" lang="en-US" altLang="ja-JP" sz="1400">
            <a:solidFill>
              <a:schemeClr val="dk1"/>
            </a:solidFill>
            <a:latin typeface="+mn-lt"/>
            <a:ea typeface="+mn-ea"/>
            <a:cs typeface="+mn-cs"/>
          </a:endParaRPr>
        </a:p>
        <a:p>
          <a:r>
            <a:rPr kumimoji="1" lang="ja-JP" altLang="en-US" sz="1400">
              <a:solidFill>
                <a:schemeClr val="dk1"/>
              </a:solidFill>
              <a:latin typeface="+mn-lt"/>
              <a:ea typeface="+mn-ea"/>
              <a:cs typeface="+mn-cs"/>
            </a:rPr>
            <a:t>　特に、企業債は合併特例債と比較して普通交付税の算入率が低いため「算入公債費等（Ｂ）」の伸び率は低下し、指標の上昇が見込まれる。</a:t>
          </a:r>
          <a:endParaRPr kumimoji="1" lang="en-US" altLang="ja-JP" sz="1400">
            <a:solidFill>
              <a:schemeClr val="dk1"/>
            </a:solidFill>
            <a:latin typeface="+mn-lt"/>
            <a:ea typeface="+mn-ea"/>
            <a:cs typeface="+mn-cs"/>
          </a:endParaRPr>
        </a:p>
        <a:p>
          <a:r>
            <a:rPr kumimoji="1" lang="ja-JP" altLang="en-US" sz="1400">
              <a:solidFill>
                <a:schemeClr val="dk1"/>
              </a:solidFill>
              <a:latin typeface="+mn-lt"/>
              <a:ea typeface="+mn-ea"/>
              <a:cs typeface="+mn-cs"/>
            </a:rPr>
            <a:t>　また、</a:t>
          </a:r>
          <a:r>
            <a:rPr kumimoji="1" lang="ja-JP" altLang="ja-JP" sz="1400">
              <a:solidFill>
                <a:schemeClr val="dk1"/>
              </a:solidFill>
              <a:latin typeface="+mn-lt"/>
              <a:ea typeface="+mn-ea"/>
              <a:cs typeface="+mn-cs"/>
            </a:rPr>
            <a:t>合併特例期間の終了に伴い交付税算入率の高い</a:t>
          </a:r>
          <a:r>
            <a:rPr kumimoji="1" lang="ja-JP" altLang="en-US" sz="1400">
              <a:solidFill>
                <a:schemeClr val="dk1"/>
              </a:solidFill>
              <a:latin typeface="+mn-lt"/>
              <a:ea typeface="+mn-ea"/>
              <a:cs typeface="+mn-cs"/>
            </a:rPr>
            <a:t>起債</a:t>
          </a:r>
          <a:r>
            <a:rPr kumimoji="1" lang="ja-JP" altLang="ja-JP" sz="1400">
              <a:solidFill>
                <a:schemeClr val="dk1"/>
              </a:solidFill>
              <a:latin typeface="+mn-lt"/>
              <a:ea typeface="+mn-ea"/>
              <a:cs typeface="+mn-cs"/>
            </a:rPr>
            <a:t>発行が困難とな</a:t>
          </a:r>
          <a:r>
            <a:rPr kumimoji="1" lang="ja-JP" altLang="en-US" sz="1400">
              <a:solidFill>
                <a:schemeClr val="dk1"/>
              </a:solidFill>
              <a:latin typeface="+mn-lt"/>
              <a:ea typeface="+mn-ea"/>
              <a:cs typeface="+mn-cs"/>
            </a:rPr>
            <a:t>ること</a:t>
          </a:r>
          <a:r>
            <a:rPr kumimoji="1" lang="ja-JP" altLang="ja-JP" sz="1400">
              <a:solidFill>
                <a:schemeClr val="dk1"/>
              </a:solidFill>
              <a:latin typeface="+mn-lt"/>
              <a:ea typeface="+mn-ea"/>
              <a:cs typeface="+mn-cs"/>
            </a:rPr>
            <a:t>からも</a:t>
          </a:r>
          <a:r>
            <a:rPr kumimoji="1" lang="ja-JP" altLang="en-US" sz="1400">
              <a:solidFill>
                <a:schemeClr val="dk1"/>
              </a:solidFill>
              <a:latin typeface="+mn-lt"/>
              <a:ea typeface="+mn-ea"/>
              <a:cs typeface="+mn-cs"/>
            </a:rPr>
            <a:t>、</a:t>
          </a:r>
          <a:r>
            <a:rPr kumimoji="1" lang="ja-JP" altLang="ja-JP" sz="1400">
              <a:solidFill>
                <a:schemeClr val="dk1"/>
              </a:solidFill>
              <a:latin typeface="+mn-lt"/>
              <a:ea typeface="+mn-ea"/>
              <a:cs typeface="+mn-cs"/>
            </a:rPr>
            <a:t>計画的な事業展開</a:t>
          </a:r>
          <a:r>
            <a:rPr kumimoji="1" lang="ja-JP" altLang="en-US" sz="1400">
              <a:solidFill>
                <a:schemeClr val="dk1"/>
              </a:solidFill>
              <a:latin typeface="+mn-lt"/>
              <a:ea typeface="+mn-ea"/>
              <a:cs typeface="+mn-cs"/>
            </a:rPr>
            <a:t>で</a:t>
          </a:r>
          <a:r>
            <a:rPr kumimoji="1" lang="ja-JP" altLang="ja-JP" sz="1400">
              <a:solidFill>
                <a:schemeClr val="dk1"/>
              </a:solidFill>
              <a:latin typeface="+mn-lt"/>
              <a:ea typeface="+mn-ea"/>
              <a:cs typeface="+mn-cs"/>
            </a:rPr>
            <a:t>新規借入債の</a:t>
          </a:r>
          <a:r>
            <a:rPr kumimoji="1" lang="ja-JP" altLang="en-US" sz="1400">
              <a:solidFill>
                <a:schemeClr val="dk1"/>
              </a:solidFill>
              <a:latin typeface="+mn-lt"/>
              <a:ea typeface="+mn-ea"/>
              <a:cs typeface="+mn-cs"/>
            </a:rPr>
            <a:t>減らすことで、比率上昇の抑制を図りたい。</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「将来負担額（Ａ）</a:t>
          </a:r>
          <a:r>
            <a:rPr kumimoji="1" lang="ja-JP" altLang="en-US" sz="1400">
              <a:latin typeface="+mj-ea"/>
              <a:ea typeface="+mj-ea"/>
            </a:rPr>
            <a:t>」の一般会計債は、</a:t>
          </a:r>
          <a:r>
            <a:rPr kumimoji="1" lang="ja-JP" altLang="ja-JP" sz="1400">
              <a:solidFill>
                <a:schemeClr val="dk1"/>
              </a:solidFill>
              <a:latin typeface="+mj-ea"/>
              <a:ea typeface="+mj-ea"/>
              <a:cs typeface="+mn-cs"/>
            </a:rPr>
            <a:t>合併後の新市建設計画に基づいて借入した起債の償還完了</a:t>
          </a:r>
          <a:r>
            <a:rPr kumimoji="1" lang="ja-JP" altLang="en-US" sz="1400">
              <a:solidFill>
                <a:schemeClr val="dk1"/>
              </a:solidFill>
              <a:latin typeface="+mj-ea"/>
              <a:ea typeface="+mj-ea"/>
              <a:cs typeface="+mn-cs"/>
            </a:rPr>
            <a:t>と、学校施設耐震化事業等の新規発行債との均衡で、ほぼ横ばいに推移しているが、公営企業等繰入見込額は新病院建設事業での企業債償還繰入によって増加傾向にある。</a:t>
          </a:r>
          <a:endParaRPr kumimoji="1" lang="en-US" altLang="ja-JP" sz="1400">
            <a:solidFill>
              <a:schemeClr val="dk1"/>
            </a:solidFill>
            <a:latin typeface="+mj-ea"/>
            <a:ea typeface="+mj-ea"/>
            <a:cs typeface="+mn-cs"/>
          </a:endParaRPr>
        </a:p>
        <a:p>
          <a:r>
            <a:rPr kumimoji="1" lang="ja-JP" altLang="en-US" sz="1400">
              <a:latin typeface="+mj-ea"/>
              <a:ea typeface="+mj-ea"/>
            </a:rPr>
            <a:t>　　「充当可能財源等（Ｂ）」は、企業債繰入の増加に対応するため、特定歳入として病院指定管理者からの施設使用料（施設設備の減価償却費相当分）を充てているが、償却期間が短いため目減りが大きい。</a:t>
          </a:r>
          <a:endParaRPr kumimoji="1" lang="en-US" altLang="ja-JP" sz="1400">
            <a:latin typeface="+mj-ea"/>
            <a:ea typeface="+mj-ea"/>
          </a:endParaRPr>
        </a:p>
        <a:p>
          <a:r>
            <a:rPr kumimoji="1" lang="ja-JP" altLang="en-US" sz="1400">
              <a:latin typeface="+mj-ea"/>
              <a:ea typeface="+mj-ea"/>
            </a:rPr>
            <a:t>　また、事業債の「基準財政需要額算入見込額」が一般会計債と比して低いことも要因となり全体の比率は上昇傾向にある。</a:t>
          </a:r>
          <a:endParaRPr kumimoji="1" lang="en-US" altLang="ja-JP" sz="1400">
            <a:latin typeface="+mj-ea"/>
            <a:ea typeface="+mj-ea"/>
          </a:endParaRPr>
        </a:p>
        <a:p>
          <a:r>
            <a:rPr kumimoji="1" lang="ja-JP" altLang="en-US" sz="1400">
              <a:latin typeface="+mj-ea"/>
              <a:ea typeface="+mj-ea"/>
            </a:rPr>
            <a:t>　平成</a:t>
          </a:r>
          <a:r>
            <a:rPr kumimoji="1" lang="en-US" altLang="ja-JP" sz="1400">
              <a:latin typeface="+mj-ea"/>
              <a:ea typeface="+mj-ea"/>
            </a:rPr>
            <a:t>32</a:t>
          </a:r>
          <a:r>
            <a:rPr kumimoji="1" lang="ja-JP" altLang="en-US" sz="1400">
              <a:latin typeface="+mj-ea"/>
              <a:ea typeface="+mj-ea"/>
            </a:rPr>
            <a:t>年度以降にはこの企業債や関連した出資債の元金償還が開始されることから、現在高の減少が見込まれるため、それまでの間は一定水準での上昇を想定している。</a:t>
          </a:r>
          <a:endParaRPr kumimoji="1" lang="en-US" altLang="ja-JP" sz="1400">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新潟県阿賀野市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43,691
43,482
192.74
22,218,605
21,296,375
545,446
13,004,493
23,958,119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151.4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全国平均及び類似団体内平均値とほぼ同等で、施設の老朽化度合いは他団体と比較しても平均的な状態であると言える。今後、平成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年度に策定した「公共施設等総合管理計画」の方針に基づき、施設の再編整備、長寿命化に取り組んでいく。</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66.0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104926</xdr:rowOff>
    </xdr:from>
    <xdr:to>
      <xdr:col>3</xdr:col>
      <xdr:colOff>1170940</xdr:colOff>
      <xdr:row>35</xdr:row>
      <xdr:rowOff>83457</xdr:rowOff>
    </xdr:to>
    <xdr:cxnSp macro="">
      <xdr:nvCxnSpPr>
        <xdr:cNvPr id="66" name="直線コネクタ 65"/>
        <xdr:cNvCxnSpPr/>
      </xdr:nvCxnSpPr>
      <xdr:spPr>
        <a:xfrm flipV="1">
          <a:off x="4760595" y="5343676"/>
          <a:ext cx="1270" cy="152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87284</xdr:rowOff>
    </xdr:from>
    <xdr:ext cx="405111" cy="259045"/>
    <xdr:sp macro="" textlink="">
      <xdr:nvSpPr>
        <xdr:cNvPr id="67" name="有形固定資産減価償却率最小値テキスト"/>
        <xdr:cNvSpPr txBox="1"/>
      </xdr:nvSpPr>
      <xdr:spPr>
        <a:xfrm>
          <a:off x="4813300" y="686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3</xdr:col>
      <xdr:colOff>1082675</xdr:colOff>
      <xdr:row>35</xdr:row>
      <xdr:rowOff>83457</xdr:rowOff>
    </xdr:from>
    <xdr:to>
      <xdr:col>3</xdr:col>
      <xdr:colOff>1260475</xdr:colOff>
      <xdr:row>35</xdr:row>
      <xdr:rowOff>83457</xdr:rowOff>
    </xdr:to>
    <xdr:cxnSp macro="">
      <xdr:nvCxnSpPr>
        <xdr:cNvPr id="68" name="直線コネクタ 67"/>
        <xdr:cNvCxnSpPr/>
      </xdr:nvCxnSpPr>
      <xdr:spPr>
        <a:xfrm>
          <a:off x="4673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51603</xdr:rowOff>
    </xdr:from>
    <xdr:ext cx="405111" cy="259045"/>
    <xdr:sp macro="" textlink="">
      <xdr:nvSpPr>
        <xdr:cNvPr id="69" name="有形固定資産減価償却率最大値テキスト"/>
        <xdr:cNvSpPr txBox="1"/>
      </xdr:nvSpPr>
      <xdr:spPr>
        <a:xfrm>
          <a:off x="4813300" y="511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3</xdr:col>
      <xdr:colOff>1082675</xdr:colOff>
      <xdr:row>26</xdr:row>
      <xdr:rowOff>104926</xdr:rowOff>
    </xdr:from>
    <xdr:to>
      <xdr:col>3</xdr:col>
      <xdr:colOff>1260475</xdr:colOff>
      <xdr:row>26</xdr:row>
      <xdr:rowOff>104926</xdr:rowOff>
    </xdr:to>
    <xdr:cxnSp macro="">
      <xdr:nvCxnSpPr>
        <xdr:cNvPr id="70" name="直線コネクタ 69"/>
        <xdr:cNvCxnSpPr/>
      </xdr:nvCxnSpPr>
      <xdr:spPr>
        <a:xfrm>
          <a:off x="4673600" y="534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42532</xdr:rowOff>
    </xdr:from>
    <xdr:ext cx="405111" cy="259045"/>
    <xdr:sp macro="" textlink="">
      <xdr:nvSpPr>
        <xdr:cNvPr id="71" name="有形固定資産減価償却率平均値テキスト"/>
        <xdr:cNvSpPr txBox="1"/>
      </xdr:nvSpPr>
      <xdr:spPr>
        <a:xfrm>
          <a:off x="4813300" y="5795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64105</xdr:rowOff>
    </xdr:from>
    <xdr:to>
      <xdr:col>3</xdr:col>
      <xdr:colOff>1222375</xdr:colOff>
      <xdr:row>29</xdr:row>
      <xdr:rowOff>165705</xdr:rowOff>
    </xdr:to>
    <xdr:sp macro="" textlink="">
      <xdr:nvSpPr>
        <xdr:cNvPr id="72" name="フローチャート : 判断 71"/>
        <xdr:cNvSpPr/>
      </xdr:nvSpPr>
      <xdr:spPr>
        <a:xfrm>
          <a:off x="4711700" y="581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81340</xdr:rowOff>
    </xdr:from>
    <xdr:to>
      <xdr:col>3</xdr:col>
      <xdr:colOff>511175</xdr:colOff>
      <xdr:row>29</xdr:row>
      <xdr:rowOff>11490</xdr:rowOff>
    </xdr:to>
    <xdr:sp macro="" textlink="">
      <xdr:nvSpPr>
        <xdr:cNvPr id="73" name="フローチャート : 判断 72"/>
        <xdr:cNvSpPr/>
      </xdr:nvSpPr>
      <xdr:spPr>
        <a:xfrm>
          <a:off x="4000500" y="566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143026</xdr:rowOff>
    </xdr:from>
    <xdr:to>
      <xdr:col>3</xdr:col>
      <xdr:colOff>511175</xdr:colOff>
      <xdr:row>29</xdr:row>
      <xdr:rowOff>73176</xdr:rowOff>
    </xdr:to>
    <xdr:sp macro="" textlink="">
      <xdr:nvSpPr>
        <xdr:cNvPr id="79" name="円/楕円 78"/>
        <xdr:cNvSpPr/>
      </xdr:nvSpPr>
      <xdr:spPr>
        <a:xfrm>
          <a:off x="4000500" y="572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28017</xdr:rowOff>
    </xdr:from>
    <xdr:ext cx="405111" cy="259045"/>
    <xdr:sp macro="" textlink="">
      <xdr:nvSpPr>
        <xdr:cNvPr id="80" name="n_1aveValue有形固定資産減価償却率"/>
        <xdr:cNvSpPr txBox="1"/>
      </xdr:nvSpPr>
      <xdr:spPr>
        <a:xfrm>
          <a:off x="3836043" y="5438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64303</xdr:rowOff>
    </xdr:from>
    <xdr:ext cx="405111" cy="259045"/>
    <xdr:sp macro="" textlink="">
      <xdr:nvSpPr>
        <xdr:cNvPr id="81" name="n_1mainValue有形固定資産減価償却率"/>
        <xdr:cNvSpPr txBox="1"/>
      </xdr:nvSpPr>
      <xdr:spPr>
        <a:xfrm>
          <a:off x="3836043" y="5817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新潟県阿賀野市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43,691
43,482
192.74
22,218,605
21,296,375
545,446
13,004,493
23,958,119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151.4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160782</xdr:rowOff>
    </xdr:from>
    <xdr:to>
      <xdr:col>6</xdr:col>
      <xdr:colOff>510540</xdr:colOff>
      <xdr:row>40</xdr:row>
      <xdr:rowOff>131064</xdr:rowOff>
    </xdr:to>
    <xdr:cxnSp macro="">
      <xdr:nvCxnSpPr>
        <xdr:cNvPr id="55" name="直線コネクタ 54"/>
        <xdr:cNvCxnSpPr/>
      </xdr:nvCxnSpPr>
      <xdr:spPr>
        <a:xfrm flipV="1">
          <a:off x="4634865" y="58186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134891</xdr:rowOff>
    </xdr:from>
    <xdr:ext cx="405111" cy="259045"/>
    <xdr:sp macro="" textlink="">
      <xdr:nvSpPr>
        <xdr:cNvPr id="56" name="【道路】&#10;有形固定資産減価償却率最小値テキスト"/>
        <xdr:cNvSpPr txBox="1"/>
      </xdr:nvSpPr>
      <xdr:spPr>
        <a:xfrm>
          <a:off x="4724400" y="699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a:t>
          </a:r>
          <a:endParaRPr kumimoji="1" lang="ja-JP" altLang="en-US" sz="1000" b="1">
            <a:latin typeface="ＭＳ Ｐゴシック"/>
          </a:endParaRPr>
        </a:p>
      </xdr:txBody>
    </xdr:sp>
    <xdr:clientData/>
  </xdr:oneCellAnchor>
  <xdr:twoCellAnchor>
    <xdr:from>
      <xdr:col>6</xdr:col>
      <xdr:colOff>422275</xdr:colOff>
      <xdr:row>40</xdr:row>
      <xdr:rowOff>131064</xdr:rowOff>
    </xdr:from>
    <xdr:to>
      <xdr:col>6</xdr:col>
      <xdr:colOff>600075</xdr:colOff>
      <xdr:row>40</xdr:row>
      <xdr:rowOff>131064</xdr:rowOff>
    </xdr:to>
    <xdr:cxnSp macro="">
      <xdr:nvCxnSpPr>
        <xdr:cNvPr id="57" name="直線コネクタ 56"/>
        <xdr:cNvCxnSpPr/>
      </xdr:nvCxnSpPr>
      <xdr:spPr>
        <a:xfrm>
          <a:off x="4546600" y="698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107459</xdr:rowOff>
    </xdr:from>
    <xdr:ext cx="405111" cy="259045"/>
    <xdr:sp macro="" textlink="">
      <xdr:nvSpPr>
        <xdr:cNvPr id="58" name="【道路】&#10;有形固定資産減価償却率最大値テキスト"/>
        <xdr:cNvSpPr txBox="1"/>
      </xdr:nvSpPr>
      <xdr:spPr>
        <a:xfrm>
          <a:off x="4724400" y="559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6</xdr:col>
      <xdr:colOff>422275</xdr:colOff>
      <xdr:row>33</xdr:row>
      <xdr:rowOff>160782</xdr:rowOff>
    </xdr:from>
    <xdr:to>
      <xdr:col>6</xdr:col>
      <xdr:colOff>600075</xdr:colOff>
      <xdr:row>33</xdr:row>
      <xdr:rowOff>160782</xdr:rowOff>
    </xdr:to>
    <xdr:cxnSp macro="">
      <xdr:nvCxnSpPr>
        <xdr:cNvPr id="59" name="直線コネクタ 58"/>
        <xdr:cNvCxnSpPr/>
      </xdr:nvCxnSpPr>
      <xdr:spPr>
        <a:xfrm>
          <a:off x="4546600" y="581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65549</xdr:rowOff>
    </xdr:from>
    <xdr:ext cx="405111" cy="259045"/>
    <xdr:sp macro="" textlink="">
      <xdr:nvSpPr>
        <xdr:cNvPr id="60" name="【道路】&#10;有形固定資産減価償却率平均値テキスト"/>
        <xdr:cNvSpPr txBox="1"/>
      </xdr:nvSpPr>
      <xdr:spPr>
        <a:xfrm>
          <a:off x="4724400" y="640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87122</xdr:rowOff>
    </xdr:from>
    <xdr:to>
      <xdr:col>6</xdr:col>
      <xdr:colOff>561975</xdr:colOff>
      <xdr:row>38</xdr:row>
      <xdr:rowOff>17272</xdr:rowOff>
    </xdr:to>
    <xdr:sp macro="" textlink="">
      <xdr:nvSpPr>
        <xdr:cNvPr id="61" name="フローチャート : 判断 60"/>
        <xdr:cNvSpPr/>
      </xdr:nvSpPr>
      <xdr:spPr>
        <a:xfrm>
          <a:off x="4584700"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4826</xdr:rowOff>
    </xdr:from>
    <xdr:to>
      <xdr:col>5</xdr:col>
      <xdr:colOff>409575</xdr:colOff>
      <xdr:row>39</xdr:row>
      <xdr:rowOff>106426</xdr:rowOff>
    </xdr:to>
    <xdr:sp macro="" textlink="">
      <xdr:nvSpPr>
        <xdr:cNvPr id="62" name="フローチャート : 判断 61"/>
        <xdr:cNvSpPr/>
      </xdr:nvSpPr>
      <xdr:spPr>
        <a:xfrm>
          <a:off x="3746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135128</xdr:rowOff>
    </xdr:from>
    <xdr:to>
      <xdr:col>5</xdr:col>
      <xdr:colOff>409575</xdr:colOff>
      <xdr:row>41</xdr:row>
      <xdr:rowOff>65278</xdr:rowOff>
    </xdr:to>
    <xdr:sp macro="" textlink="">
      <xdr:nvSpPr>
        <xdr:cNvPr id="68" name="円/楕円 67"/>
        <xdr:cNvSpPr/>
      </xdr:nvSpPr>
      <xdr:spPr>
        <a:xfrm>
          <a:off x="3746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122953</xdr:rowOff>
    </xdr:from>
    <xdr:ext cx="405111" cy="259045"/>
    <xdr:sp macro="" textlink="">
      <xdr:nvSpPr>
        <xdr:cNvPr id="69" name="n_1aveValue【道路】&#10;有形固定資産減価償却率"/>
        <xdr:cNvSpPr txBox="1"/>
      </xdr:nvSpPr>
      <xdr:spPr>
        <a:xfrm>
          <a:off x="3582043" y="646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56405</xdr:rowOff>
    </xdr:from>
    <xdr:ext cx="405111" cy="259045"/>
    <xdr:sp macro="" textlink="">
      <xdr:nvSpPr>
        <xdr:cNvPr id="70" name="n_1mainValue【道路】&#10;有形固定資産減価償却率"/>
        <xdr:cNvSpPr txBox="1"/>
      </xdr:nvSpPr>
      <xdr:spPr>
        <a:xfrm>
          <a:off x="3582043" y="708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2" name="直線コネクタ 8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3" name="テキスト ボックス 82"/>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4" name="直線コネクタ 8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5" name="テキスト ボックス 8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6" name="直線コネクタ 8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7" name="テキスト ボックス 8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8" name="直線コネクタ 8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9" name="テキスト ボックス 8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1" name="テキスト ボックス 9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135819</xdr:rowOff>
    </xdr:from>
    <xdr:to>
      <xdr:col>15</xdr:col>
      <xdr:colOff>180340</xdr:colOff>
      <xdr:row>41</xdr:row>
      <xdr:rowOff>125669</xdr:rowOff>
    </xdr:to>
    <xdr:cxnSp macro="">
      <xdr:nvCxnSpPr>
        <xdr:cNvPr id="93" name="直線コネクタ 92"/>
        <xdr:cNvCxnSpPr/>
      </xdr:nvCxnSpPr>
      <xdr:spPr>
        <a:xfrm flipV="1">
          <a:off x="10476865" y="5965119"/>
          <a:ext cx="0" cy="119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129496</xdr:rowOff>
    </xdr:from>
    <xdr:ext cx="534377" cy="259045"/>
    <xdr:sp macro="" textlink="">
      <xdr:nvSpPr>
        <xdr:cNvPr id="94" name="【道路】&#10;一人当たり延長最小値テキスト"/>
        <xdr:cNvSpPr txBox="1"/>
      </xdr:nvSpPr>
      <xdr:spPr>
        <a:xfrm>
          <a:off x="10566400" y="71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10.168</a:t>
          </a:r>
          <a:endParaRPr kumimoji="1" lang="ja-JP" altLang="en-US" sz="1000" b="1">
            <a:latin typeface="ＭＳ Ｐゴシック"/>
          </a:endParaRPr>
        </a:p>
      </xdr:txBody>
    </xdr:sp>
    <xdr:clientData/>
  </xdr:oneCellAnchor>
  <xdr:twoCellAnchor>
    <xdr:from>
      <xdr:col>15</xdr:col>
      <xdr:colOff>92075</xdr:colOff>
      <xdr:row>41</xdr:row>
      <xdr:rowOff>125669</xdr:rowOff>
    </xdr:from>
    <xdr:to>
      <xdr:col>15</xdr:col>
      <xdr:colOff>269875</xdr:colOff>
      <xdr:row>41</xdr:row>
      <xdr:rowOff>125669</xdr:rowOff>
    </xdr:to>
    <xdr:cxnSp macro="">
      <xdr:nvCxnSpPr>
        <xdr:cNvPr id="95" name="直線コネクタ 94"/>
        <xdr:cNvCxnSpPr/>
      </xdr:nvCxnSpPr>
      <xdr:spPr>
        <a:xfrm>
          <a:off x="10388600" y="715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82496</xdr:rowOff>
    </xdr:from>
    <xdr:ext cx="534377" cy="259045"/>
    <xdr:sp macro="" textlink="">
      <xdr:nvSpPr>
        <xdr:cNvPr id="96" name="【道路】&#10;一人当たり延長最大値テキスト"/>
        <xdr:cNvSpPr txBox="1"/>
      </xdr:nvSpPr>
      <xdr:spPr>
        <a:xfrm>
          <a:off x="10566400" y="574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36.196</a:t>
          </a:r>
          <a:endParaRPr kumimoji="1" lang="ja-JP" altLang="en-US" sz="1000" b="1">
            <a:latin typeface="ＭＳ Ｐゴシック"/>
          </a:endParaRPr>
        </a:p>
      </xdr:txBody>
    </xdr:sp>
    <xdr:clientData/>
  </xdr:oneCellAnchor>
  <xdr:twoCellAnchor>
    <xdr:from>
      <xdr:col>15</xdr:col>
      <xdr:colOff>92075</xdr:colOff>
      <xdr:row>34</xdr:row>
      <xdr:rowOff>135819</xdr:rowOff>
    </xdr:from>
    <xdr:to>
      <xdr:col>15</xdr:col>
      <xdr:colOff>269875</xdr:colOff>
      <xdr:row>34</xdr:row>
      <xdr:rowOff>135819</xdr:rowOff>
    </xdr:to>
    <xdr:cxnSp macro="">
      <xdr:nvCxnSpPr>
        <xdr:cNvPr id="97" name="直線コネクタ 96"/>
        <xdr:cNvCxnSpPr/>
      </xdr:nvCxnSpPr>
      <xdr:spPr>
        <a:xfrm>
          <a:off x="10388600" y="596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169882</xdr:rowOff>
    </xdr:from>
    <xdr:ext cx="534377" cy="259045"/>
    <xdr:sp macro="" textlink="">
      <xdr:nvSpPr>
        <xdr:cNvPr id="98" name="【道路】&#10;一人当たり延長平均値テキスト"/>
        <xdr:cNvSpPr txBox="1"/>
      </xdr:nvSpPr>
      <xdr:spPr>
        <a:xfrm>
          <a:off x="10566400" y="65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22.618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20005</xdr:rowOff>
    </xdr:from>
    <xdr:to>
      <xdr:col>15</xdr:col>
      <xdr:colOff>231775</xdr:colOff>
      <xdr:row>38</xdr:row>
      <xdr:rowOff>121605</xdr:rowOff>
    </xdr:to>
    <xdr:sp macro="" textlink="">
      <xdr:nvSpPr>
        <xdr:cNvPr id="99" name="フローチャート : 判断 98"/>
        <xdr:cNvSpPr/>
      </xdr:nvSpPr>
      <xdr:spPr>
        <a:xfrm>
          <a:off x="10426700" y="653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82733</xdr:rowOff>
    </xdr:from>
    <xdr:to>
      <xdr:col>14</xdr:col>
      <xdr:colOff>79375</xdr:colOff>
      <xdr:row>37</xdr:row>
      <xdr:rowOff>12883</xdr:rowOff>
    </xdr:to>
    <xdr:sp macro="" textlink="">
      <xdr:nvSpPr>
        <xdr:cNvPr id="100" name="フローチャート : 判断 99"/>
        <xdr:cNvSpPr/>
      </xdr:nvSpPr>
      <xdr:spPr>
        <a:xfrm>
          <a:off x="9588500" y="625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1" name="テキスト ボックス 10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2" name="テキスト ボックス 10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3" name="テキスト ボックス 10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4" name="テキスト ボックス 10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5" name="テキスト ボックス 10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103307</xdr:rowOff>
    </xdr:from>
    <xdr:to>
      <xdr:col>14</xdr:col>
      <xdr:colOff>79375</xdr:colOff>
      <xdr:row>40</xdr:row>
      <xdr:rowOff>33457</xdr:rowOff>
    </xdr:to>
    <xdr:sp macro="" textlink="">
      <xdr:nvSpPr>
        <xdr:cNvPr id="106" name="円/楕円 105"/>
        <xdr:cNvSpPr/>
      </xdr:nvSpPr>
      <xdr:spPr>
        <a:xfrm>
          <a:off x="9588500" y="678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35</xdr:row>
      <xdr:rowOff>29410</xdr:rowOff>
    </xdr:from>
    <xdr:ext cx="534377" cy="259045"/>
    <xdr:sp macro="" textlink="">
      <xdr:nvSpPr>
        <xdr:cNvPr id="107" name="n_1aveValue【道路】&#10;一人当たり延長"/>
        <xdr:cNvSpPr txBox="1"/>
      </xdr:nvSpPr>
      <xdr:spPr>
        <a:xfrm>
          <a:off x="9359410" y="603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28.746</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24584</xdr:rowOff>
    </xdr:from>
    <xdr:ext cx="534377" cy="259045"/>
    <xdr:sp macro="" textlink="">
      <xdr:nvSpPr>
        <xdr:cNvPr id="108" name="n_1mainValue【道路】&#10;一人当たり延長"/>
        <xdr:cNvSpPr txBox="1"/>
      </xdr:nvSpPr>
      <xdr:spPr>
        <a:xfrm>
          <a:off x="9359410" y="688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17.046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9" name="正方形/長方形 10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0" name="正方形/長方形 10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1" name="正方形/長方形 11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2" name="正方形/長方形 11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3" name="正方形/長方形 11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4" name="正方形/長方形 11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5" name="正方形/長方形 11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6" name="正方形/長方形 11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7" name="テキスト ボックス 11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8" name="直線コネクタ 11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9" name="テキスト ボックス 11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0" name="直線コネクタ 11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1" name="テキスト ボックス 12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2" name="直線コネクタ 12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3" name="テキスト ボックス 12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4" name="直線コネクタ 12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5" name="テキスト ボックス 12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6" name="直線コネクタ 12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7" name="テキスト ボックス 12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9" name="テキスト ボックス 12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130302</xdr:rowOff>
    </xdr:from>
    <xdr:to>
      <xdr:col>6</xdr:col>
      <xdr:colOff>510540</xdr:colOff>
      <xdr:row>62</xdr:row>
      <xdr:rowOff>169164</xdr:rowOff>
    </xdr:to>
    <xdr:cxnSp macro="">
      <xdr:nvCxnSpPr>
        <xdr:cNvPr id="131" name="直線コネクタ 130"/>
        <xdr:cNvCxnSpPr/>
      </xdr:nvCxnSpPr>
      <xdr:spPr>
        <a:xfrm flipV="1">
          <a:off x="4634865" y="9902952"/>
          <a:ext cx="0" cy="8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1541</xdr:rowOff>
    </xdr:from>
    <xdr:ext cx="405111" cy="259045"/>
    <xdr:sp macro="" textlink="">
      <xdr:nvSpPr>
        <xdr:cNvPr id="132" name="【橋りょう・トンネル】&#10;有形固定資産減価償却率最小値テキスト"/>
        <xdr:cNvSpPr txBox="1"/>
      </xdr:nvSpPr>
      <xdr:spPr>
        <a:xfrm>
          <a:off x="4724400" y="1080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a:t>
          </a:r>
          <a:endParaRPr kumimoji="1" lang="ja-JP" altLang="en-US" sz="1000" b="1">
            <a:latin typeface="ＭＳ Ｐゴシック"/>
          </a:endParaRPr>
        </a:p>
      </xdr:txBody>
    </xdr:sp>
    <xdr:clientData/>
  </xdr:oneCellAnchor>
  <xdr:twoCellAnchor>
    <xdr:from>
      <xdr:col>6</xdr:col>
      <xdr:colOff>422275</xdr:colOff>
      <xdr:row>62</xdr:row>
      <xdr:rowOff>169164</xdr:rowOff>
    </xdr:from>
    <xdr:to>
      <xdr:col>6</xdr:col>
      <xdr:colOff>600075</xdr:colOff>
      <xdr:row>62</xdr:row>
      <xdr:rowOff>169164</xdr:rowOff>
    </xdr:to>
    <xdr:cxnSp macro="">
      <xdr:nvCxnSpPr>
        <xdr:cNvPr id="133" name="直線コネクタ 132"/>
        <xdr:cNvCxnSpPr/>
      </xdr:nvCxnSpPr>
      <xdr:spPr>
        <a:xfrm>
          <a:off x="4546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76979</xdr:rowOff>
    </xdr:from>
    <xdr:ext cx="405111" cy="259045"/>
    <xdr:sp macro="" textlink="">
      <xdr:nvSpPr>
        <xdr:cNvPr id="134" name="【橋りょう・トンネル】&#10;有形固定資産減価償却率最大値テキスト"/>
        <xdr:cNvSpPr txBox="1"/>
      </xdr:nvSpPr>
      <xdr:spPr>
        <a:xfrm>
          <a:off x="4724400" y="9678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57</xdr:row>
      <xdr:rowOff>130302</xdr:rowOff>
    </xdr:from>
    <xdr:to>
      <xdr:col>6</xdr:col>
      <xdr:colOff>600075</xdr:colOff>
      <xdr:row>57</xdr:row>
      <xdr:rowOff>130302</xdr:rowOff>
    </xdr:to>
    <xdr:cxnSp macro="">
      <xdr:nvCxnSpPr>
        <xdr:cNvPr id="135" name="直線コネクタ 134"/>
        <xdr:cNvCxnSpPr/>
      </xdr:nvCxnSpPr>
      <xdr:spPr>
        <a:xfrm>
          <a:off x="4546600" y="990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112793</xdr:rowOff>
    </xdr:from>
    <xdr:ext cx="405111" cy="259045"/>
    <xdr:sp macro="" textlink="">
      <xdr:nvSpPr>
        <xdr:cNvPr id="136" name="【橋りょう・トンネル】&#10;有形固定資産減価償却率平均値テキスト"/>
        <xdr:cNvSpPr txBox="1"/>
      </xdr:nvSpPr>
      <xdr:spPr>
        <a:xfrm>
          <a:off x="47244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134366</xdr:rowOff>
    </xdr:from>
    <xdr:to>
      <xdr:col>6</xdr:col>
      <xdr:colOff>561975</xdr:colOff>
      <xdr:row>60</xdr:row>
      <xdr:rowOff>64516</xdr:rowOff>
    </xdr:to>
    <xdr:sp macro="" textlink="">
      <xdr:nvSpPr>
        <xdr:cNvPr id="137" name="フローチャート : 判断 136"/>
        <xdr:cNvSpPr/>
      </xdr:nvSpPr>
      <xdr:spPr>
        <a:xfrm>
          <a:off x="4584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20066</xdr:rowOff>
    </xdr:from>
    <xdr:to>
      <xdr:col>5</xdr:col>
      <xdr:colOff>409575</xdr:colOff>
      <xdr:row>61</xdr:row>
      <xdr:rowOff>121666</xdr:rowOff>
    </xdr:to>
    <xdr:sp macro="" textlink="">
      <xdr:nvSpPr>
        <xdr:cNvPr id="138" name="フローチャート : 判断 137"/>
        <xdr:cNvSpPr/>
      </xdr:nvSpPr>
      <xdr:spPr>
        <a:xfrm>
          <a:off x="3746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9" name="テキスト ボックス 13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24638</xdr:rowOff>
    </xdr:from>
    <xdr:to>
      <xdr:col>5</xdr:col>
      <xdr:colOff>409575</xdr:colOff>
      <xdr:row>63</xdr:row>
      <xdr:rowOff>126238</xdr:rowOff>
    </xdr:to>
    <xdr:sp macro="" textlink="">
      <xdr:nvSpPr>
        <xdr:cNvPr id="144" name="円/楕円 143"/>
        <xdr:cNvSpPr/>
      </xdr:nvSpPr>
      <xdr:spPr>
        <a:xfrm>
          <a:off x="3746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138193</xdr:rowOff>
    </xdr:from>
    <xdr:ext cx="405111" cy="259045"/>
    <xdr:sp macro="" textlink="">
      <xdr:nvSpPr>
        <xdr:cNvPr id="145" name="n_1aveValue【橋りょう・トンネル】&#10;有形固定資産減価償却率"/>
        <xdr:cNvSpPr txBox="1"/>
      </xdr:nvSpPr>
      <xdr:spPr>
        <a:xfrm>
          <a:off x="3582043" y="1025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117365</xdr:rowOff>
    </xdr:from>
    <xdr:ext cx="405111" cy="259045"/>
    <xdr:sp macro="" textlink="">
      <xdr:nvSpPr>
        <xdr:cNvPr id="146" name="n_1mainValue【橋りょう・トンネル】&#10;有形固定資産減価償却率"/>
        <xdr:cNvSpPr txBox="1"/>
      </xdr:nvSpPr>
      <xdr:spPr>
        <a:xfrm>
          <a:off x="3582043" y="10918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7" name="正方形/長方形 14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149,091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4" name="正方形/長方形 15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7" name="直線コネクタ 15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58" name="テキスト ボックス 15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59" name="直線コネクタ 15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0" name="テキスト ボックス 15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1" name="直線コネクタ 16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2" name="テキスト ボックス 16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3" name="直線コネクタ 16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4" name="テキスト ボックス 16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5" name="直線コネクタ 16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6" name="テキスト ボックス 16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46155</xdr:rowOff>
    </xdr:from>
    <xdr:to>
      <xdr:col>15</xdr:col>
      <xdr:colOff>180340</xdr:colOff>
      <xdr:row>59</xdr:row>
      <xdr:rowOff>107725</xdr:rowOff>
    </xdr:to>
    <xdr:cxnSp macro="">
      <xdr:nvCxnSpPr>
        <xdr:cNvPr id="168" name="直線コネクタ 167"/>
        <xdr:cNvCxnSpPr/>
      </xdr:nvCxnSpPr>
      <xdr:spPr>
        <a:xfrm flipV="1">
          <a:off x="10476865" y="9818805"/>
          <a:ext cx="0" cy="40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111552</xdr:rowOff>
    </xdr:from>
    <xdr:ext cx="599010" cy="259045"/>
    <xdr:sp macro="" textlink="">
      <xdr:nvSpPr>
        <xdr:cNvPr id="169" name="【橋りょう・トンネル】&#10;一人当たり有形固定資産（償却資産）額最小値テキスト"/>
        <xdr:cNvSpPr txBox="1"/>
      </xdr:nvSpPr>
      <xdr:spPr>
        <a:xfrm>
          <a:off x="10566400" y="10227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163,938</a:t>
          </a:r>
          <a:endParaRPr kumimoji="1" lang="ja-JP" altLang="en-US" sz="1000" b="1">
            <a:latin typeface="ＭＳ Ｐゴシック"/>
          </a:endParaRPr>
        </a:p>
      </xdr:txBody>
    </xdr:sp>
    <xdr:clientData/>
  </xdr:oneCellAnchor>
  <xdr:twoCellAnchor>
    <xdr:from>
      <xdr:col>15</xdr:col>
      <xdr:colOff>92075</xdr:colOff>
      <xdr:row>59</xdr:row>
      <xdr:rowOff>107725</xdr:rowOff>
    </xdr:from>
    <xdr:to>
      <xdr:col>15</xdr:col>
      <xdr:colOff>269875</xdr:colOff>
      <xdr:row>59</xdr:row>
      <xdr:rowOff>107725</xdr:rowOff>
    </xdr:to>
    <xdr:cxnSp macro="">
      <xdr:nvCxnSpPr>
        <xdr:cNvPr id="170" name="直線コネクタ 169"/>
        <xdr:cNvCxnSpPr/>
      </xdr:nvCxnSpPr>
      <xdr:spPr>
        <a:xfrm>
          <a:off x="10388600" y="1022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164282</xdr:rowOff>
    </xdr:from>
    <xdr:ext cx="599010" cy="259045"/>
    <xdr:sp macro="" textlink="">
      <xdr:nvSpPr>
        <xdr:cNvPr id="171" name="【橋りょう・トンネル】&#10;一人当たり有形固定資産（償却資産）額最大値テキスト"/>
        <xdr:cNvSpPr txBox="1"/>
      </xdr:nvSpPr>
      <xdr:spPr>
        <a:xfrm>
          <a:off x="10566400" y="9594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252,405</a:t>
          </a:r>
          <a:endParaRPr kumimoji="1" lang="ja-JP" altLang="en-US" sz="1000" b="1">
            <a:latin typeface="ＭＳ Ｐゴシック"/>
          </a:endParaRPr>
        </a:p>
      </xdr:txBody>
    </xdr:sp>
    <xdr:clientData/>
  </xdr:oneCellAnchor>
  <xdr:twoCellAnchor>
    <xdr:from>
      <xdr:col>15</xdr:col>
      <xdr:colOff>92075</xdr:colOff>
      <xdr:row>57</xdr:row>
      <xdr:rowOff>46155</xdr:rowOff>
    </xdr:from>
    <xdr:to>
      <xdr:col>15</xdr:col>
      <xdr:colOff>269875</xdr:colOff>
      <xdr:row>57</xdr:row>
      <xdr:rowOff>46155</xdr:rowOff>
    </xdr:to>
    <xdr:cxnSp macro="">
      <xdr:nvCxnSpPr>
        <xdr:cNvPr id="172" name="直線コネクタ 171"/>
        <xdr:cNvCxnSpPr/>
      </xdr:nvCxnSpPr>
      <xdr:spPr>
        <a:xfrm>
          <a:off x="10388600" y="981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70205</xdr:rowOff>
    </xdr:from>
    <xdr:ext cx="599010" cy="259045"/>
    <xdr:sp macro="" textlink="">
      <xdr:nvSpPr>
        <xdr:cNvPr id="173" name="【橋りょう・トンネル】&#10;一人当たり有形固定資産（償却資産）額平均値テキスト"/>
        <xdr:cNvSpPr txBox="1"/>
      </xdr:nvSpPr>
      <xdr:spPr>
        <a:xfrm>
          <a:off x="10566400" y="100143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193,815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91778</xdr:rowOff>
    </xdr:from>
    <xdr:to>
      <xdr:col>15</xdr:col>
      <xdr:colOff>231775</xdr:colOff>
      <xdr:row>59</xdr:row>
      <xdr:rowOff>21928</xdr:rowOff>
    </xdr:to>
    <xdr:sp macro="" textlink="">
      <xdr:nvSpPr>
        <xdr:cNvPr id="174" name="フローチャート : 判断 173"/>
        <xdr:cNvSpPr/>
      </xdr:nvSpPr>
      <xdr:spPr>
        <a:xfrm>
          <a:off x="10426700" y="1003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56</xdr:row>
      <xdr:rowOff>75762</xdr:rowOff>
    </xdr:from>
    <xdr:to>
      <xdr:col>14</xdr:col>
      <xdr:colOff>79375</xdr:colOff>
      <xdr:row>57</xdr:row>
      <xdr:rowOff>5912</xdr:rowOff>
    </xdr:to>
    <xdr:sp macro="" textlink="">
      <xdr:nvSpPr>
        <xdr:cNvPr id="175" name="フローチャート : 判断 174"/>
        <xdr:cNvSpPr/>
      </xdr:nvSpPr>
      <xdr:spPr>
        <a:xfrm>
          <a:off x="9588500" y="9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6" name="テキスト ボックス 17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7" name="テキスト ボックス 17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8" name="テキスト ボックス 17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9" name="テキスト ボックス 17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0" name="テキスト ボックス 17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121308</xdr:rowOff>
    </xdr:from>
    <xdr:to>
      <xdr:col>14</xdr:col>
      <xdr:colOff>79375</xdr:colOff>
      <xdr:row>63</xdr:row>
      <xdr:rowOff>51458</xdr:rowOff>
    </xdr:to>
    <xdr:sp macro="" textlink="">
      <xdr:nvSpPr>
        <xdr:cNvPr id="181" name="円/楕円 180"/>
        <xdr:cNvSpPr/>
      </xdr:nvSpPr>
      <xdr:spPr>
        <a:xfrm>
          <a:off x="9588500" y="1075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55</xdr:row>
      <xdr:rowOff>22439</xdr:rowOff>
    </xdr:from>
    <xdr:ext cx="599010" cy="259045"/>
    <xdr:sp macro="" textlink="">
      <xdr:nvSpPr>
        <xdr:cNvPr id="182" name="n_1aveValue【橋りょう・トンネル】&#10;一人当たり有形固定資産（償却資産）額"/>
        <xdr:cNvSpPr txBox="1"/>
      </xdr:nvSpPr>
      <xdr:spPr>
        <a:xfrm>
          <a:off x="9327094" y="9452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272,318</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42585</xdr:rowOff>
    </xdr:from>
    <xdr:ext cx="534377" cy="259045"/>
    <xdr:sp macro="" textlink="">
      <xdr:nvSpPr>
        <xdr:cNvPr id="183" name="n_1mainValue【橋りょう・トンネル】&#10;一人当たり有形固定資産（償却資産）額"/>
        <xdr:cNvSpPr txBox="1"/>
      </xdr:nvSpPr>
      <xdr:spPr>
        <a:xfrm>
          <a:off x="9359411" y="1084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37,356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4" name="正方形/長方形 18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5" name="正方形/長方形 18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6" name="正方形/長方形 18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7" name="正方形/長方形 18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8" name="正方形/長方形 18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9" name="正方形/長方形 18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0" name="正方形/長方形 18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1" name="正方形/長方形 19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2" name="テキスト ボックス 19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3" name="直線コネクタ 19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4" name="テキスト ボックス 19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5" name="直線コネクタ 19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6" name="テキスト ボックス 19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7" name="直線コネクタ 19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8" name="テキスト ボックス 19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9" name="直線コネクタ 19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0" name="テキスト ボックス 19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1" name="直線コネクタ 20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2" name="テキスト ボックス 20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3" name="直線コネクタ 20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4" name="テキスト ボックス 20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118111</xdr:rowOff>
    </xdr:from>
    <xdr:to>
      <xdr:col>6</xdr:col>
      <xdr:colOff>510540</xdr:colOff>
      <xdr:row>86</xdr:row>
      <xdr:rowOff>6096</xdr:rowOff>
    </xdr:to>
    <xdr:cxnSp macro="">
      <xdr:nvCxnSpPr>
        <xdr:cNvPr id="206" name="直線コネクタ 205"/>
        <xdr:cNvCxnSpPr/>
      </xdr:nvCxnSpPr>
      <xdr:spPr>
        <a:xfrm flipV="1">
          <a:off x="4634865" y="13662661"/>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207" name="【公営住宅】&#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208" name="直線コネクタ 207"/>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64788</xdr:rowOff>
    </xdr:from>
    <xdr:ext cx="405111" cy="259045"/>
    <xdr:sp macro="" textlink="">
      <xdr:nvSpPr>
        <xdr:cNvPr id="209" name="【公営住宅】&#10;有形固定資産減価償却率最大値テキスト"/>
        <xdr:cNvSpPr txBox="1"/>
      </xdr:nvSpPr>
      <xdr:spPr>
        <a:xfrm>
          <a:off x="4724400" y="1343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6</xdr:col>
      <xdr:colOff>422275</xdr:colOff>
      <xdr:row>79</xdr:row>
      <xdr:rowOff>118111</xdr:rowOff>
    </xdr:from>
    <xdr:to>
      <xdr:col>6</xdr:col>
      <xdr:colOff>600075</xdr:colOff>
      <xdr:row>79</xdr:row>
      <xdr:rowOff>118111</xdr:rowOff>
    </xdr:to>
    <xdr:cxnSp macro="">
      <xdr:nvCxnSpPr>
        <xdr:cNvPr id="210" name="直線コネクタ 209"/>
        <xdr:cNvCxnSpPr/>
      </xdr:nvCxnSpPr>
      <xdr:spPr>
        <a:xfrm>
          <a:off x="4546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6875</xdr:rowOff>
    </xdr:from>
    <xdr:ext cx="405111" cy="259045"/>
    <xdr:sp macro="" textlink="">
      <xdr:nvSpPr>
        <xdr:cNvPr id="211" name="【公営住宅】&#10;有形固定資産減価償却率平均値テキスト"/>
        <xdr:cNvSpPr txBox="1"/>
      </xdr:nvSpPr>
      <xdr:spPr>
        <a:xfrm>
          <a:off x="47244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28448</xdr:rowOff>
    </xdr:from>
    <xdr:to>
      <xdr:col>6</xdr:col>
      <xdr:colOff>561975</xdr:colOff>
      <xdr:row>82</xdr:row>
      <xdr:rowOff>130048</xdr:rowOff>
    </xdr:to>
    <xdr:sp macro="" textlink="">
      <xdr:nvSpPr>
        <xdr:cNvPr id="212" name="フローチャート : 判断 211"/>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124461</xdr:rowOff>
    </xdr:from>
    <xdr:to>
      <xdr:col>5</xdr:col>
      <xdr:colOff>409575</xdr:colOff>
      <xdr:row>83</xdr:row>
      <xdr:rowOff>54611</xdr:rowOff>
    </xdr:to>
    <xdr:sp macro="" textlink="">
      <xdr:nvSpPr>
        <xdr:cNvPr id="213" name="フローチャート : 判断 212"/>
        <xdr:cNvSpPr/>
      </xdr:nvSpPr>
      <xdr:spPr>
        <a:xfrm>
          <a:off x="3746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4" name="テキスト ボックス 21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5" name="テキスト ボックス 21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6" name="テキスト ボックス 21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7" name="テキスト ボックス 21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8" name="テキスト ボックス 21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147320</xdr:rowOff>
    </xdr:from>
    <xdr:to>
      <xdr:col>5</xdr:col>
      <xdr:colOff>409575</xdr:colOff>
      <xdr:row>83</xdr:row>
      <xdr:rowOff>77470</xdr:rowOff>
    </xdr:to>
    <xdr:sp macro="" textlink="">
      <xdr:nvSpPr>
        <xdr:cNvPr id="219" name="円/楕円 218"/>
        <xdr:cNvSpPr/>
      </xdr:nvSpPr>
      <xdr:spPr>
        <a:xfrm>
          <a:off x="3746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71138</xdr:rowOff>
    </xdr:from>
    <xdr:ext cx="405111" cy="259045"/>
    <xdr:sp macro="" textlink="">
      <xdr:nvSpPr>
        <xdr:cNvPr id="220" name="n_1aveValue【公営住宅】&#10;有形固定資産減価償却率"/>
        <xdr:cNvSpPr txBox="1"/>
      </xdr:nvSpPr>
      <xdr:spPr>
        <a:xfrm>
          <a:off x="3582043"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68597</xdr:rowOff>
    </xdr:from>
    <xdr:ext cx="405111" cy="259045"/>
    <xdr:sp macro="" textlink="">
      <xdr:nvSpPr>
        <xdr:cNvPr id="221" name="n_1mainValue【公営住宅】&#10;有形固定資産減価償却率"/>
        <xdr:cNvSpPr txBox="1"/>
      </xdr:nvSpPr>
      <xdr:spPr>
        <a:xfrm>
          <a:off x="3582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0.485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2" name="直線コネクタ 2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3" name="テキスト ボックス 2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4" name="直線コネクタ 2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5" name="テキスト ボックス 2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6" name="直線コネクタ 2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37" name="テキスト ボックス 2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38" name="直線コネクタ 2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39" name="テキスト ボックス 2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0" name="直線コネクタ 2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1" name="テキスト ボックス 24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2" name="直線コネクタ 2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3" name="テキスト ボックス 24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64770</xdr:rowOff>
    </xdr:from>
    <xdr:to>
      <xdr:col>15</xdr:col>
      <xdr:colOff>180340</xdr:colOff>
      <xdr:row>85</xdr:row>
      <xdr:rowOff>49530</xdr:rowOff>
    </xdr:to>
    <xdr:cxnSp macro="">
      <xdr:nvCxnSpPr>
        <xdr:cNvPr id="247" name="直線コネクタ 246"/>
        <xdr:cNvCxnSpPr/>
      </xdr:nvCxnSpPr>
      <xdr:spPr>
        <a:xfrm flipV="1">
          <a:off x="10476865" y="1326642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53357</xdr:rowOff>
    </xdr:from>
    <xdr:ext cx="469744" cy="259045"/>
    <xdr:sp macro="" textlink="">
      <xdr:nvSpPr>
        <xdr:cNvPr id="248" name="【公営住宅】&#10;一人当たり面積最小値テキスト"/>
        <xdr:cNvSpPr txBox="1"/>
      </xdr:nvSpPr>
      <xdr:spPr>
        <a:xfrm>
          <a:off x="1056640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0.267</a:t>
          </a:r>
          <a:endParaRPr kumimoji="1" lang="ja-JP" altLang="en-US" sz="1000" b="1">
            <a:latin typeface="ＭＳ Ｐゴシック"/>
          </a:endParaRPr>
        </a:p>
      </xdr:txBody>
    </xdr:sp>
    <xdr:clientData/>
  </xdr:oneCellAnchor>
  <xdr:twoCellAnchor>
    <xdr:from>
      <xdr:col>15</xdr:col>
      <xdr:colOff>92075</xdr:colOff>
      <xdr:row>85</xdr:row>
      <xdr:rowOff>49530</xdr:rowOff>
    </xdr:from>
    <xdr:to>
      <xdr:col>15</xdr:col>
      <xdr:colOff>269875</xdr:colOff>
      <xdr:row>85</xdr:row>
      <xdr:rowOff>49530</xdr:rowOff>
    </xdr:to>
    <xdr:cxnSp macro="">
      <xdr:nvCxnSpPr>
        <xdr:cNvPr id="249" name="直線コネクタ 248"/>
        <xdr:cNvCxnSpPr/>
      </xdr:nvCxnSpPr>
      <xdr:spPr>
        <a:xfrm>
          <a:off x="10388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11447</xdr:rowOff>
    </xdr:from>
    <xdr:ext cx="469744" cy="259045"/>
    <xdr:sp macro="" textlink="">
      <xdr:nvSpPr>
        <xdr:cNvPr id="250" name="【公営住宅】&#10;一人当たり面積最大値テキスト"/>
        <xdr:cNvSpPr txBox="1"/>
      </xdr:nvSpPr>
      <xdr:spPr>
        <a:xfrm>
          <a:off x="10566400" y="1304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a:t>
          </a:r>
          <a:endParaRPr kumimoji="1" lang="ja-JP" altLang="en-US" sz="1000" b="1">
            <a:latin typeface="ＭＳ Ｐゴシック"/>
          </a:endParaRPr>
        </a:p>
      </xdr:txBody>
    </xdr:sp>
    <xdr:clientData/>
  </xdr:oneCellAnchor>
  <xdr:twoCellAnchor>
    <xdr:from>
      <xdr:col>15</xdr:col>
      <xdr:colOff>92075</xdr:colOff>
      <xdr:row>77</xdr:row>
      <xdr:rowOff>64770</xdr:rowOff>
    </xdr:from>
    <xdr:to>
      <xdr:col>15</xdr:col>
      <xdr:colOff>269875</xdr:colOff>
      <xdr:row>77</xdr:row>
      <xdr:rowOff>64770</xdr:rowOff>
    </xdr:to>
    <xdr:cxnSp macro="">
      <xdr:nvCxnSpPr>
        <xdr:cNvPr id="251" name="直線コネクタ 250"/>
        <xdr:cNvCxnSpPr/>
      </xdr:nvCxnSpPr>
      <xdr:spPr>
        <a:xfrm>
          <a:off x="10388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80</xdr:row>
      <xdr:rowOff>170378</xdr:rowOff>
    </xdr:from>
    <xdr:ext cx="469744" cy="259045"/>
    <xdr:sp macro="" textlink="">
      <xdr:nvSpPr>
        <xdr:cNvPr id="252" name="【公営住宅】&#10;一人当たり面積平均値テキスト"/>
        <xdr:cNvSpPr txBox="1"/>
      </xdr:nvSpPr>
      <xdr:spPr>
        <a:xfrm>
          <a:off x="10566400" y="13886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0.877</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20501</xdr:rowOff>
    </xdr:from>
    <xdr:to>
      <xdr:col>15</xdr:col>
      <xdr:colOff>231775</xdr:colOff>
      <xdr:row>81</xdr:row>
      <xdr:rowOff>122101</xdr:rowOff>
    </xdr:to>
    <xdr:sp macro="" textlink="">
      <xdr:nvSpPr>
        <xdr:cNvPr id="253" name="フローチャート : 判断 252"/>
        <xdr:cNvSpPr/>
      </xdr:nvSpPr>
      <xdr:spPr>
        <a:xfrm>
          <a:off x="10426700" y="1390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80</xdr:row>
      <xdr:rowOff>77651</xdr:rowOff>
    </xdr:from>
    <xdr:to>
      <xdr:col>14</xdr:col>
      <xdr:colOff>79375</xdr:colOff>
      <xdr:row>81</xdr:row>
      <xdr:rowOff>7801</xdr:rowOff>
    </xdr:to>
    <xdr:sp macro="" textlink="">
      <xdr:nvSpPr>
        <xdr:cNvPr id="254" name="フローチャート : 判断 253"/>
        <xdr:cNvSpPr/>
      </xdr:nvSpPr>
      <xdr:spPr>
        <a:xfrm>
          <a:off x="9588500" y="1379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5" name="テキスト ボックス 2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6" name="テキスト ボックス 2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7" name="テキスト ボックス 2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8" name="テキスト ボックス 2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9" name="テキスト ボックス 2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17780</xdr:rowOff>
    </xdr:from>
    <xdr:to>
      <xdr:col>14</xdr:col>
      <xdr:colOff>79375</xdr:colOff>
      <xdr:row>86</xdr:row>
      <xdr:rowOff>119380</xdr:rowOff>
    </xdr:to>
    <xdr:sp macro="" textlink="">
      <xdr:nvSpPr>
        <xdr:cNvPr id="260" name="円/楕円 259"/>
        <xdr:cNvSpPr/>
      </xdr:nvSpPr>
      <xdr:spPr>
        <a:xfrm>
          <a:off x="9588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79</xdr:row>
      <xdr:rowOff>24328</xdr:rowOff>
    </xdr:from>
    <xdr:ext cx="469744" cy="259045"/>
    <xdr:sp macro="" textlink="">
      <xdr:nvSpPr>
        <xdr:cNvPr id="261" name="n_1aveValue【公営住宅】&#10;一人当たり面積"/>
        <xdr:cNvSpPr txBox="1"/>
      </xdr:nvSpPr>
      <xdr:spPr>
        <a:xfrm>
          <a:off x="9391727" y="1356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0.982</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110507</xdr:rowOff>
    </xdr:from>
    <xdr:ext cx="469744" cy="259045"/>
    <xdr:sp macro="" textlink="">
      <xdr:nvSpPr>
        <xdr:cNvPr id="262" name="n_1mainValue【公営住宅】&#10;一人当たり面積"/>
        <xdr:cNvSpPr txBox="1"/>
      </xdr:nvSpPr>
      <xdr:spPr>
        <a:xfrm>
          <a:off x="93917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3" name="正方形/長方形 2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4" name="正方形/長方形 263"/>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5" name="正方形/長方形 264"/>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6" name="正方形/長方形 265"/>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7" name="正方形/長方形 266"/>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8" name="正方形/長方形 2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69" name="正方形/長方形 2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0" name="正方形/長方形 269"/>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1" name="正方形/長方形 270"/>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2" name="正方形/長方形 271"/>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3" name="正方形/長方形 272"/>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22,975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4" name="正方形/長方形 27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5" name="正方形/長方形 2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6" name="正方形/長方形 2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7" name="正方形/長方形 2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8" name="正方形/長方形 2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9" name="正方形/長方形 2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0" name="正方形/長方形 2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1" name="正方形/長方形 2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2" name="正方形/長方形 2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3" name="テキスト ボックス 2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4" name="直線コネクタ 2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85" name="テキスト ボックス 28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86" name="直線コネクタ 28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87" name="テキスト ボックス 286"/>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88" name="直線コネクタ 28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89" name="テキスト ボックス 28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0" name="直線コネクタ 28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1" name="テキスト ボックス 29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2" name="直線コネクタ 29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93" name="テキスト ボックス 29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94" name="直線コネクタ 29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95" name="テキスト ボックス 29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96" name="直線コネクタ 29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297" name="テキスト ボックス 296"/>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8" name="直線コネクタ 2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99" name="テキスト ボックス 29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122465</xdr:rowOff>
    </xdr:to>
    <xdr:cxnSp macro="">
      <xdr:nvCxnSpPr>
        <xdr:cNvPr id="301" name="直線コネクタ 300"/>
        <xdr:cNvCxnSpPr/>
      </xdr:nvCxnSpPr>
      <xdr:spPr>
        <a:xfrm flipV="1">
          <a:off x="16318864" y="57150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126292</xdr:rowOff>
    </xdr:from>
    <xdr:ext cx="405111" cy="259045"/>
    <xdr:sp macro="" textlink="">
      <xdr:nvSpPr>
        <xdr:cNvPr id="302" name="【認定こども園・幼稚園・保育所】&#10;有形固定資産減価償却率最小値テキスト"/>
        <xdr:cNvSpPr txBox="1"/>
      </xdr:nvSpPr>
      <xdr:spPr>
        <a:xfrm>
          <a:off x="16408400" y="715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23</xdr:col>
      <xdr:colOff>428625</xdr:colOff>
      <xdr:row>41</xdr:row>
      <xdr:rowOff>122465</xdr:rowOff>
    </xdr:from>
    <xdr:to>
      <xdr:col>23</xdr:col>
      <xdr:colOff>606425</xdr:colOff>
      <xdr:row>41</xdr:row>
      <xdr:rowOff>122465</xdr:rowOff>
    </xdr:to>
    <xdr:cxnSp macro="">
      <xdr:nvCxnSpPr>
        <xdr:cNvPr id="303" name="直線コネクタ 302"/>
        <xdr:cNvCxnSpPr/>
      </xdr:nvCxnSpPr>
      <xdr:spPr>
        <a:xfrm>
          <a:off x="16230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05111" cy="259045"/>
    <xdr:sp macro="" textlink="">
      <xdr:nvSpPr>
        <xdr:cNvPr id="304" name="【認定こども園・幼稚園・保育所】&#10;有形固定資産減価償却率最大値テキスト"/>
        <xdr:cNvSpPr txBox="1"/>
      </xdr:nvSpPr>
      <xdr:spPr>
        <a:xfrm>
          <a:off x="164084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05" name="直線コネクタ 30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169834</xdr:rowOff>
    </xdr:from>
    <xdr:ext cx="405111" cy="259045"/>
    <xdr:sp macro="" textlink="">
      <xdr:nvSpPr>
        <xdr:cNvPr id="306" name="【認定こども園・幼稚園・保育所】&#10;有形固定資産減価償却率平均値テキスト"/>
        <xdr:cNvSpPr txBox="1"/>
      </xdr:nvSpPr>
      <xdr:spPr>
        <a:xfrm>
          <a:off x="16408400" y="65134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19957</xdr:rowOff>
    </xdr:from>
    <xdr:to>
      <xdr:col>23</xdr:col>
      <xdr:colOff>568325</xdr:colOff>
      <xdr:row>38</xdr:row>
      <xdr:rowOff>121557</xdr:rowOff>
    </xdr:to>
    <xdr:sp macro="" textlink="">
      <xdr:nvSpPr>
        <xdr:cNvPr id="307" name="フローチャート : 判断 306"/>
        <xdr:cNvSpPr/>
      </xdr:nvSpPr>
      <xdr:spPr>
        <a:xfrm>
          <a:off x="16268700" y="65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169635</xdr:rowOff>
    </xdr:from>
    <xdr:to>
      <xdr:col>22</xdr:col>
      <xdr:colOff>415925</xdr:colOff>
      <xdr:row>38</xdr:row>
      <xdr:rowOff>99785</xdr:rowOff>
    </xdr:to>
    <xdr:sp macro="" textlink="">
      <xdr:nvSpPr>
        <xdr:cNvPr id="308" name="フローチャート : 判断 307"/>
        <xdr:cNvSpPr/>
      </xdr:nvSpPr>
      <xdr:spPr>
        <a:xfrm>
          <a:off x="15430500" y="651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9" name="テキスト ボックス 3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0" name="テキスト ボックス 3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1" name="テキスト ボックス 3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2" name="テキスト ボックス 3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3" name="テキスト ボックス 3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33565</xdr:rowOff>
    </xdr:from>
    <xdr:to>
      <xdr:col>22</xdr:col>
      <xdr:colOff>415925</xdr:colOff>
      <xdr:row>39</xdr:row>
      <xdr:rowOff>135165</xdr:rowOff>
    </xdr:to>
    <xdr:sp macro="" textlink="">
      <xdr:nvSpPr>
        <xdr:cNvPr id="314" name="円/楕円 313"/>
        <xdr:cNvSpPr/>
      </xdr:nvSpPr>
      <xdr:spPr>
        <a:xfrm>
          <a:off x="15430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116313</xdr:rowOff>
    </xdr:from>
    <xdr:ext cx="405111" cy="259045"/>
    <xdr:sp macro="" textlink="">
      <xdr:nvSpPr>
        <xdr:cNvPr id="315" name="n_1aveValue【認定こども園・幼稚園・保育所】&#10;有形固定資産減価償却率"/>
        <xdr:cNvSpPr txBox="1"/>
      </xdr:nvSpPr>
      <xdr:spPr>
        <a:xfrm>
          <a:off x="15266043" y="628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126292</xdr:rowOff>
    </xdr:from>
    <xdr:ext cx="405111" cy="259045"/>
    <xdr:sp macro="" textlink="">
      <xdr:nvSpPr>
        <xdr:cNvPr id="316" name="n_1mainValue【認定こども園・幼稚園・保育所】&#10;有形固定資産減価償却率"/>
        <xdr:cNvSpPr txBox="1"/>
      </xdr:nvSpPr>
      <xdr:spPr>
        <a:xfrm>
          <a:off x="15266043"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7" name="正方形/長方形 3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8" name="正方形/長方形 3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9" name="正方形/長方形 3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0" name="正方形/長方形 3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1" name="正方形/長方形 3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2" name="正方形/長方形 3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3" name="正方形/長方形 3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4" name="正方形/長方形 3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5" name="テキスト ボックス 3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6" name="直線コネクタ 3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27" name="テキスト ボックス 326"/>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28" name="直線コネクタ 32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29" name="テキスト ボックス 32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0" name="直線コネクタ 32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1" name="テキスト ボックス 33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2" name="直線コネクタ 33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3" name="テキスト ボックス 33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4" name="直線コネクタ 33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5" name="テキスト ボックス 33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6" name="直線コネクタ 33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7" name="テキスト ボックス 33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8" name="直線コネクタ 3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9" name="テキスト ボックス 33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163830</xdr:rowOff>
    </xdr:from>
    <xdr:to>
      <xdr:col>32</xdr:col>
      <xdr:colOff>186689</xdr:colOff>
      <xdr:row>39</xdr:row>
      <xdr:rowOff>156210</xdr:rowOff>
    </xdr:to>
    <xdr:cxnSp macro="">
      <xdr:nvCxnSpPr>
        <xdr:cNvPr id="341" name="直線コネクタ 340"/>
        <xdr:cNvCxnSpPr/>
      </xdr:nvCxnSpPr>
      <xdr:spPr>
        <a:xfrm flipV="1">
          <a:off x="22160864" y="5821680"/>
          <a:ext cx="0" cy="102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160037</xdr:rowOff>
    </xdr:from>
    <xdr:ext cx="469744" cy="259045"/>
    <xdr:sp macro="" textlink="">
      <xdr:nvSpPr>
        <xdr:cNvPr id="342" name="【認定こども園・幼稚園・保育所】&#10;一人当たり面積最小値テキスト"/>
        <xdr:cNvSpPr txBox="1"/>
      </xdr:nvSpPr>
      <xdr:spPr>
        <a:xfrm>
          <a:off x="22250400"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0.102</a:t>
          </a:r>
          <a:endParaRPr kumimoji="1" lang="ja-JP" altLang="en-US" sz="1000" b="1">
            <a:latin typeface="ＭＳ Ｐゴシック"/>
          </a:endParaRPr>
        </a:p>
      </xdr:txBody>
    </xdr:sp>
    <xdr:clientData/>
  </xdr:oneCellAnchor>
  <xdr:twoCellAnchor>
    <xdr:from>
      <xdr:col>32</xdr:col>
      <xdr:colOff>98425</xdr:colOff>
      <xdr:row>39</xdr:row>
      <xdr:rowOff>156210</xdr:rowOff>
    </xdr:from>
    <xdr:to>
      <xdr:col>32</xdr:col>
      <xdr:colOff>276225</xdr:colOff>
      <xdr:row>39</xdr:row>
      <xdr:rowOff>156210</xdr:rowOff>
    </xdr:to>
    <xdr:cxnSp macro="">
      <xdr:nvCxnSpPr>
        <xdr:cNvPr id="343" name="直線コネクタ 342"/>
        <xdr:cNvCxnSpPr/>
      </xdr:nvCxnSpPr>
      <xdr:spPr>
        <a:xfrm>
          <a:off x="22072600" y="68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110507</xdr:rowOff>
    </xdr:from>
    <xdr:ext cx="469744" cy="259045"/>
    <xdr:sp macro="" textlink="">
      <xdr:nvSpPr>
        <xdr:cNvPr id="344" name="【認定こども園・幼稚園・保育所】&#10;一人当たり面積最大値テキスト"/>
        <xdr:cNvSpPr txBox="1"/>
      </xdr:nvSpPr>
      <xdr:spPr>
        <a:xfrm>
          <a:off x="22250400" y="559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0.236</a:t>
          </a:r>
          <a:endParaRPr kumimoji="1" lang="ja-JP" altLang="en-US" sz="1000" b="1">
            <a:latin typeface="ＭＳ Ｐゴシック"/>
          </a:endParaRPr>
        </a:p>
      </xdr:txBody>
    </xdr:sp>
    <xdr:clientData/>
  </xdr:oneCellAnchor>
  <xdr:twoCellAnchor>
    <xdr:from>
      <xdr:col>32</xdr:col>
      <xdr:colOff>98425</xdr:colOff>
      <xdr:row>33</xdr:row>
      <xdr:rowOff>163830</xdr:rowOff>
    </xdr:from>
    <xdr:to>
      <xdr:col>32</xdr:col>
      <xdr:colOff>276225</xdr:colOff>
      <xdr:row>33</xdr:row>
      <xdr:rowOff>163830</xdr:rowOff>
    </xdr:to>
    <xdr:cxnSp macro="">
      <xdr:nvCxnSpPr>
        <xdr:cNvPr id="345" name="直線コネクタ 344"/>
        <xdr:cNvCxnSpPr/>
      </xdr:nvCxnSpPr>
      <xdr:spPr>
        <a:xfrm>
          <a:off x="22072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95267</xdr:rowOff>
    </xdr:from>
    <xdr:ext cx="469744" cy="259045"/>
    <xdr:sp macro="" textlink="">
      <xdr:nvSpPr>
        <xdr:cNvPr id="346" name="【認定こども園・幼稚園・保育所】&#10;一人当たり面積平均値テキスト"/>
        <xdr:cNvSpPr txBox="1"/>
      </xdr:nvSpPr>
      <xdr:spPr>
        <a:xfrm>
          <a:off x="22250400" y="6267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116840</xdr:rowOff>
    </xdr:from>
    <xdr:to>
      <xdr:col>32</xdr:col>
      <xdr:colOff>238125</xdr:colOff>
      <xdr:row>37</xdr:row>
      <xdr:rowOff>46990</xdr:rowOff>
    </xdr:to>
    <xdr:sp macro="" textlink="">
      <xdr:nvSpPr>
        <xdr:cNvPr id="347" name="フローチャート : 判断 346"/>
        <xdr:cNvSpPr/>
      </xdr:nvSpPr>
      <xdr:spPr>
        <a:xfrm>
          <a:off x="22110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132080</xdr:rowOff>
    </xdr:from>
    <xdr:to>
      <xdr:col>31</xdr:col>
      <xdr:colOff>85725</xdr:colOff>
      <xdr:row>37</xdr:row>
      <xdr:rowOff>62230</xdr:rowOff>
    </xdr:to>
    <xdr:sp macro="" textlink="">
      <xdr:nvSpPr>
        <xdr:cNvPr id="348" name="フローチャート : 判断 347"/>
        <xdr:cNvSpPr/>
      </xdr:nvSpPr>
      <xdr:spPr>
        <a:xfrm>
          <a:off x="21272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9" name="テキスト ボックス 3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0" name="テキスト ボックス 3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1" name="テキスト ボックス 3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2" name="テキスト ボックス 3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3" name="テキスト ボックス 3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42</xdr:row>
      <xdr:rowOff>63500</xdr:rowOff>
    </xdr:from>
    <xdr:to>
      <xdr:col>31</xdr:col>
      <xdr:colOff>85725</xdr:colOff>
      <xdr:row>42</xdr:row>
      <xdr:rowOff>165100</xdr:rowOff>
    </xdr:to>
    <xdr:sp macro="" textlink="">
      <xdr:nvSpPr>
        <xdr:cNvPr id="354" name="円/楕円 353"/>
        <xdr:cNvSpPr/>
      </xdr:nvSpPr>
      <xdr:spPr>
        <a:xfrm>
          <a:off x="21272500" y="726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35</xdr:row>
      <xdr:rowOff>78757</xdr:rowOff>
    </xdr:from>
    <xdr:ext cx="469744" cy="259045"/>
    <xdr:sp macro="" textlink="">
      <xdr:nvSpPr>
        <xdr:cNvPr id="355" name="n_1aveValue【認定こども園・幼稚園・保育所】&#10;一人当たり面積"/>
        <xdr:cNvSpPr txBox="1"/>
      </xdr:nvSpPr>
      <xdr:spPr>
        <a:xfrm>
          <a:off x="210757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30</xdr:col>
      <xdr:colOff>473152</xdr:colOff>
      <xdr:row>42</xdr:row>
      <xdr:rowOff>156227</xdr:rowOff>
    </xdr:from>
    <xdr:ext cx="469744" cy="259045"/>
    <xdr:sp macro="" textlink="">
      <xdr:nvSpPr>
        <xdr:cNvPr id="356" name="n_1mainValue【認定こども園・幼稚園・保育所】&#10;一人当たり面積"/>
        <xdr:cNvSpPr txBox="1"/>
      </xdr:nvSpPr>
      <xdr:spPr>
        <a:xfrm>
          <a:off x="21075727" y="735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7" name="正方形/長方形 3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8" name="正方形/長方形 3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9" name="正方形/長方形 3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0" name="正方形/長方形 3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1" name="正方形/長方形 3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2" name="正方形/長方形 3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3" name="正方形/長方形 3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4" name="正方形/長方形 3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5" name="テキスト ボックス 3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6" name="直線コネクタ 3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7" name="テキスト ボックス 36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18</xdr:col>
      <xdr:colOff>73025</xdr:colOff>
      <xdr:row>65</xdr:row>
      <xdr:rowOff>0</xdr:rowOff>
    </xdr:from>
    <xdr:to>
      <xdr:col>24</xdr:col>
      <xdr:colOff>644525</xdr:colOff>
      <xdr:row>65</xdr:row>
      <xdr:rowOff>0</xdr:rowOff>
    </xdr:to>
    <xdr:cxnSp macro="">
      <xdr:nvCxnSpPr>
        <xdr:cNvPr id="368" name="直線コネクタ 367"/>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64</xdr:row>
      <xdr:rowOff>29227</xdr:rowOff>
    </xdr:from>
    <xdr:ext cx="403059" cy="259045"/>
    <xdr:sp macro="" textlink="">
      <xdr:nvSpPr>
        <xdr:cNvPr id="369" name="テキスト ボックス 368"/>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370" name="直線コネクタ 369"/>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371" name="テキスト ボックス 370"/>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61</xdr:row>
      <xdr:rowOff>114300</xdr:rowOff>
    </xdr:from>
    <xdr:to>
      <xdr:col>24</xdr:col>
      <xdr:colOff>644525</xdr:colOff>
      <xdr:row>61</xdr:row>
      <xdr:rowOff>114300</xdr:rowOff>
    </xdr:to>
    <xdr:cxnSp macro="">
      <xdr:nvCxnSpPr>
        <xdr:cNvPr id="372" name="直線コネクタ 371"/>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143527</xdr:rowOff>
    </xdr:from>
    <xdr:ext cx="403059" cy="259045"/>
    <xdr:sp macro="" textlink="">
      <xdr:nvSpPr>
        <xdr:cNvPr id="373" name="テキスト ボックス 372"/>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4" name="直線コネクタ 37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5" name="テキスト ボックス 37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18</xdr:col>
      <xdr:colOff>73025</xdr:colOff>
      <xdr:row>58</xdr:row>
      <xdr:rowOff>57150</xdr:rowOff>
    </xdr:from>
    <xdr:to>
      <xdr:col>24</xdr:col>
      <xdr:colOff>644525</xdr:colOff>
      <xdr:row>58</xdr:row>
      <xdr:rowOff>57150</xdr:rowOff>
    </xdr:to>
    <xdr:cxnSp macro="">
      <xdr:nvCxnSpPr>
        <xdr:cNvPr id="376" name="直線コネクタ 375"/>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86377</xdr:rowOff>
    </xdr:from>
    <xdr:ext cx="403059" cy="259045"/>
    <xdr:sp macro="" textlink="">
      <xdr:nvSpPr>
        <xdr:cNvPr id="377" name="テキスト ボックス 376"/>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378" name="直線コネクタ 377"/>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379" name="テキスト ボックス 378"/>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73025</xdr:colOff>
      <xdr:row>55</xdr:row>
      <xdr:rowOff>0</xdr:rowOff>
    </xdr:from>
    <xdr:to>
      <xdr:col>24</xdr:col>
      <xdr:colOff>644525</xdr:colOff>
      <xdr:row>55</xdr:row>
      <xdr:rowOff>0</xdr:rowOff>
    </xdr:to>
    <xdr:cxnSp macro="">
      <xdr:nvCxnSpPr>
        <xdr:cNvPr id="380" name="直線コネクタ 379"/>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29227</xdr:rowOff>
    </xdr:from>
    <xdr:ext cx="403059" cy="259045"/>
    <xdr:sp macro="" textlink="">
      <xdr:nvSpPr>
        <xdr:cNvPr id="381" name="テキスト ボックス 380"/>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2" name="直線コネクタ 3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3" name="テキスト ボックス 38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114300</xdr:rowOff>
    </xdr:from>
    <xdr:to>
      <xdr:col>23</xdr:col>
      <xdr:colOff>516889</xdr:colOff>
      <xdr:row>63</xdr:row>
      <xdr:rowOff>28575</xdr:rowOff>
    </xdr:to>
    <xdr:cxnSp macro="">
      <xdr:nvCxnSpPr>
        <xdr:cNvPr id="385" name="直線コネクタ 384"/>
        <xdr:cNvCxnSpPr/>
      </xdr:nvCxnSpPr>
      <xdr:spPr>
        <a:xfrm flipV="1">
          <a:off x="16318864" y="954405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32402</xdr:rowOff>
    </xdr:from>
    <xdr:ext cx="405111" cy="259045"/>
    <xdr:sp macro="" textlink="">
      <xdr:nvSpPr>
        <xdr:cNvPr id="386" name="【学校施設】&#10;有形固定資産減価償却率最小値テキスト"/>
        <xdr:cNvSpPr txBox="1"/>
      </xdr:nvSpPr>
      <xdr:spPr>
        <a:xfrm>
          <a:off x="16408400"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a:t>
          </a:r>
          <a:endParaRPr kumimoji="1" lang="ja-JP" altLang="en-US" sz="1000" b="1">
            <a:latin typeface="ＭＳ Ｐゴシック"/>
          </a:endParaRPr>
        </a:p>
      </xdr:txBody>
    </xdr:sp>
    <xdr:clientData/>
  </xdr:oneCellAnchor>
  <xdr:twoCellAnchor>
    <xdr:from>
      <xdr:col>23</xdr:col>
      <xdr:colOff>428625</xdr:colOff>
      <xdr:row>63</xdr:row>
      <xdr:rowOff>28575</xdr:rowOff>
    </xdr:from>
    <xdr:to>
      <xdr:col>23</xdr:col>
      <xdr:colOff>606425</xdr:colOff>
      <xdr:row>63</xdr:row>
      <xdr:rowOff>28575</xdr:rowOff>
    </xdr:to>
    <xdr:cxnSp macro="">
      <xdr:nvCxnSpPr>
        <xdr:cNvPr id="387" name="直線コネクタ 386"/>
        <xdr:cNvCxnSpPr/>
      </xdr:nvCxnSpPr>
      <xdr:spPr>
        <a:xfrm>
          <a:off x="16230600" y="108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60977</xdr:rowOff>
    </xdr:from>
    <xdr:ext cx="405111" cy="259045"/>
    <xdr:sp macro="" textlink="">
      <xdr:nvSpPr>
        <xdr:cNvPr id="388" name="【学校施設】&#10;有形固定資産減価償却率最大値テキスト"/>
        <xdr:cNvSpPr txBox="1"/>
      </xdr:nvSpPr>
      <xdr:spPr>
        <a:xfrm>
          <a:off x="164084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a:t>
          </a:r>
          <a:endParaRPr kumimoji="1" lang="ja-JP" altLang="en-US" sz="1000" b="1">
            <a:latin typeface="ＭＳ Ｐゴシック"/>
          </a:endParaRPr>
        </a:p>
      </xdr:txBody>
    </xdr:sp>
    <xdr:clientData/>
  </xdr:oneCellAnchor>
  <xdr:twoCellAnchor>
    <xdr:from>
      <xdr:col>23</xdr:col>
      <xdr:colOff>428625</xdr:colOff>
      <xdr:row>55</xdr:row>
      <xdr:rowOff>114300</xdr:rowOff>
    </xdr:from>
    <xdr:to>
      <xdr:col>23</xdr:col>
      <xdr:colOff>606425</xdr:colOff>
      <xdr:row>55</xdr:row>
      <xdr:rowOff>114300</xdr:rowOff>
    </xdr:to>
    <xdr:cxnSp macro="">
      <xdr:nvCxnSpPr>
        <xdr:cNvPr id="389" name="直線コネクタ 388"/>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70502</xdr:rowOff>
    </xdr:from>
    <xdr:ext cx="405111" cy="259045"/>
    <xdr:sp macro="" textlink="">
      <xdr:nvSpPr>
        <xdr:cNvPr id="390" name="【学校施設】&#10;有形固定資産減価償却率平均値テキスト"/>
        <xdr:cNvSpPr txBox="1"/>
      </xdr:nvSpPr>
      <xdr:spPr>
        <a:xfrm>
          <a:off x="16408400" y="10014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92075</xdr:rowOff>
    </xdr:from>
    <xdr:to>
      <xdr:col>23</xdr:col>
      <xdr:colOff>568325</xdr:colOff>
      <xdr:row>59</xdr:row>
      <xdr:rowOff>22225</xdr:rowOff>
    </xdr:to>
    <xdr:sp macro="" textlink="">
      <xdr:nvSpPr>
        <xdr:cNvPr id="391" name="フローチャート : 判断 390"/>
        <xdr:cNvSpPr/>
      </xdr:nvSpPr>
      <xdr:spPr>
        <a:xfrm>
          <a:off x="162687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55</xdr:row>
      <xdr:rowOff>73025</xdr:rowOff>
    </xdr:from>
    <xdr:to>
      <xdr:col>22</xdr:col>
      <xdr:colOff>415925</xdr:colOff>
      <xdr:row>56</xdr:row>
      <xdr:rowOff>3175</xdr:rowOff>
    </xdr:to>
    <xdr:sp macro="" textlink="">
      <xdr:nvSpPr>
        <xdr:cNvPr id="392" name="フローチャート : 判断 391"/>
        <xdr:cNvSpPr/>
      </xdr:nvSpPr>
      <xdr:spPr>
        <a:xfrm>
          <a:off x="15430500" y="950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3" name="テキスト ボックス 3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4" name="テキスト ボックス 3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5" name="テキスト ボックス 3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6" name="テキスト ボックス 3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7" name="テキスト ボックス 3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82550</xdr:rowOff>
    </xdr:from>
    <xdr:to>
      <xdr:col>22</xdr:col>
      <xdr:colOff>415925</xdr:colOff>
      <xdr:row>64</xdr:row>
      <xdr:rowOff>12700</xdr:rowOff>
    </xdr:to>
    <xdr:sp macro="" textlink="">
      <xdr:nvSpPr>
        <xdr:cNvPr id="398" name="円/楕円 397"/>
        <xdr:cNvSpPr/>
      </xdr:nvSpPr>
      <xdr:spPr>
        <a:xfrm>
          <a:off x="15430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54</xdr:row>
      <xdr:rowOff>19702</xdr:rowOff>
    </xdr:from>
    <xdr:ext cx="405111" cy="259045"/>
    <xdr:sp macro="" textlink="">
      <xdr:nvSpPr>
        <xdr:cNvPr id="399" name="n_1aveValue【学校施設】&#10;有形固定資産減価償却率"/>
        <xdr:cNvSpPr txBox="1"/>
      </xdr:nvSpPr>
      <xdr:spPr>
        <a:xfrm>
          <a:off x="15266043" y="927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3827</xdr:rowOff>
    </xdr:from>
    <xdr:ext cx="405111" cy="259045"/>
    <xdr:sp macro="" textlink="">
      <xdr:nvSpPr>
        <xdr:cNvPr id="400" name="n_1mainValue【学校施設】&#10;有形固定資産減価償却率"/>
        <xdr:cNvSpPr txBox="1"/>
      </xdr:nvSpPr>
      <xdr:spPr>
        <a:xfrm>
          <a:off x="15266043"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1" name="正方形/長方形 4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2" name="正方形/長方形 4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3" name="正方形/長方形 4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4" name="正方形/長方形 4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5" name="正方形/長方形 4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6" name="正方形/長方形 4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7" name="正方形/長方形 4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8" name="正方形/長方形 4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9" name="テキスト ボックス 4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0" name="直線コネクタ 4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1" name="テキスト ボックス 41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2" name="直線コネクタ 41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3" name="テキスト ボックス 41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4" name="直線コネクタ 41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5" name="テキスト ボックス 41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6" name="直線コネクタ 41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7" name="テキスト ボックス 41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8" name="直線コネクタ 41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9" name="テキスト ボックス 41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0" name="直線コネクタ 41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1" name="テキスト ボックス 42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2" name="直線コネクタ 4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3" name="テキスト ボックス 4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90170</xdr:rowOff>
    </xdr:from>
    <xdr:to>
      <xdr:col>32</xdr:col>
      <xdr:colOff>186689</xdr:colOff>
      <xdr:row>64</xdr:row>
      <xdr:rowOff>86360</xdr:rowOff>
    </xdr:to>
    <xdr:cxnSp macro="">
      <xdr:nvCxnSpPr>
        <xdr:cNvPr id="425" name="直線コネクタ 424"/>
        <xdr:cNvCxnSpPr/>
      </xdr:nvCxnSpPr>
      <xdr:spPr>
        <a:xfrm flipV="1">
          <a:off x="22160864" y="951992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90187</xdr:rowOff>
    </xdr:from>
    <xdr:ext cx="469744" cy="259045"/>
    <xdr:sp macro="" textlink="">
      <xdr:nvSpPr>
        <xdr:cNvPr id="426" name="【学校施設】&#10;一人当たり面積最小値テキスト"/>
        <xdr:cNvSpPr txBox="1"/>
      </xdr:nvSpPr>
      <xdr:spPr>
        <a:xfrm>
          <a:off x="22250400" y="1106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32</xdr:col>
      <xdr:colOff>98425</xdr:colOff>
      <xdr:row>64</xdr:row>
      <xdr:rowOff>86360</xdr:rowOff>
    </xdr:from>
    <xdr:to>
      <xdr:col>32</xdr:col>
      <xdr:colOff>276225</xdr:colOff>
      <xdr:row>64</xdr:row>
      <xdr:rowOff>86360</xdr:rowOff>
    </xdr:to>
    <xdr:cxnSp macro="">
      <xdr:nvCxnSpPr>
        <xdr:cNvPr id="427" name="直線コネクタ 426"/>
        <xdr:cNvCxnSpPr/>
      </xdr:nvCxnSpPr>
      <xdr:spPr>
        <a:xfrm>
          <a:off x="22072600" y="1105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36847</xdr:rowOff>
    </xdr:from>
    <xdr:ext cx="469744" cy="259045"/>
    <xdr:sp macro="" textlink="">
      <xdr:nvSpPr>
        <xdr:cNvPr id="428" name="【学校施設】&#10;一人当たり面積最大値テキスト"/>
        <xdr:cNvSpPr txBox="1"/>
      </xdr:nvSpPr>
      <xdr:spPr>
        <a:xfrm>
          <a:off x="22250400" y="929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a:t>
          </a:r>
          <a:endParaRPr kumimoji="1" lang="ja-JP" altLang="en-US" sz="1000" b="1">
            <a:latin typeface="ＭＳ Ｐゴシック"/>
          </a:endParaRPr>
        </a:p>
      </xdr:txBody>
    </xdr:sp>
    <xdr:clientData/>
  </xdr:oneCellAnchor>
  <xdr:twoCellAnchor>
    <xdr:from>
      <xdr:col>32</xdr:col>
      <xdr:colOff>98425</xdr:colOff>
      <xdr:row>55</xdr:row>
      <xdr:rowOff>90170</xdr:rowOff>
    </xdr:from>
    <xdr:to>
      <xdr:col>32</xdr:col>
      <xdr:colOff>276225</xdr:colOff>
      <xdr:row>55</xdr:row>
      <xdr:rowOff>90170</xdr:rowOff>
    </xdr:to>
    <xdr:cxnSp macro="">
      <xdr:nvCxnSpPr>
        <xdr:cNvPr id="429" name="直線コネクタ 428"/>
        <xdr:cNvCxnSpPr/>
      </xdr:nvCxnSpPr>
      <xdr:spPr>
        <a:xfrm>
          <a:off x="22072600" y="951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25417</xdr:rowOff>
    </xdr:from>
    <xdr:ext cx="469744" cy="259045"/>
    <xdr:sp macro="" textlink="">
      <xdr:nvSpPr>
        <xdr:cNvPr id="430" name="【学校施設】&#10;一人当たり面積平均値テキスト"/>
        <xdr:cNvSpPr txBox="1"/>
      </xdr:nvSpPr>
      <xdr:spPr>
        <a:xfrm>
          <a:off x="22250400" y="1048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46990</xdr:rowOff>
    </xdr:from>
    <xdr:to>
      <xdr:col>32</xdr:col>
      <xdr:colOff>238125</xdr:colOff>
      <xdr:row>61</xdr:row>
      <xdr:rowOff>148590</xdr:rowOff>
    </xdr:to>
    <xdr:sp macro="" textlink="">
      <xdr:nvSpPr>
        <xdr:cNvPr id="431" name="フローチャート : 判断 430"/>
        <xdr:cNvSpPr/>
      </xdr:nvSpPr>
      <xdr:spPr>
        <a:xfrm>
          <a:off x="22110700" y="1050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1270</xdr:rowOff>
    </xdr:from>
    <xdr:to>
      <xdr:col>31</xdr:col>
      <xdr:colOff>85725</xdr:colOff>
      <xdr:row>62</xdr:row>
      <xdr:rowOff>102870</xdr:rowOff>
    </xdr:to>
    <xdr:sp macro="" textlink="">
      <xdr:nvSpPr>
        <xdr:cNvPr id="432" name="フローチャート : 判断 431"/>
        <xdr:cNvSpPr/>
      </xdr:nvSpPr>
      <xdr:spPr>
        <a:xfrm>
          <a:off x="212725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3" name="テキスト ボックス 4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4" name="テキスト ボックス 4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5" name="テキスト ボックス 4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6" name="テキスト ボックス 4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7" name="テキスト ボックス 4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67310</xdr:rowOff>
    </xdr:from>
    <xdr:to>
      <xdr:col>31</xdr:col>
      <xdr:colOff>85725</xdr:colOff>
      <xdr:row>63</xdr:row>
      <xdr:rowOff>168910</xdr:rowOff>
    </xdr:to>
    <xdr:sp macro="" textlink="">
      <xdr:nvSpPr>
        <xdr:cNvPr id="438" name="円/楕円 437"/>
        <xdr:cNvSpPr/>
      </xdr:nvSpPr>
      <xdr:spPr>
        <a:xfrm>
          <a:off x="21272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119397</xdr:rowOff>
    </xdr:from>
    <xdr:ext cx="469744" cy="259045"/>
    <xdr:sp macro="" textlink="">
      <xdr:nvSpPr>
        <xdr:cNvPr id="439" name="n_1aveValue【学校施設】&#10;一人当たり面積"/>
        <xdr:cNvSpPr txBox="1"/>
      </xdr:nvSpPr>
      <xdr:spPr>
        <a:xfrm>
          <a:off x="21075727" y="1040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2.089</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160037</xdr:rowOff>
    </xdr:from>
    <xdr:ext cx="469744" cy="259045"/>
    <xdr:sp macro="" textlink="">
      <xdr:nvSpPr>
        <xdr:cNvPr id="440" name="n_1mainValue【学校施設】&#10;一人当たり面積"/>
        <xdr:cNvSpPr txBox="1"/>
      </xdr:nvSpPr>
      <xdr:spPr>
        <a:xfrm>
          <a:off x="210757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1" name="正方形/長方形 4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2" name="正方形/長方形 4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3" name="正方形/長方形 4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4" name="正方形/長方形 4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5" name="正方形/長方形 4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6" name="正方形/長方形 4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7" name="正方形/長方形 4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8" name="正方形/長方形 44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9" name="正方形/長方形 4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0" name="正方形/長方形 4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1" name="正方形/長方形 4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2" name="正方形/長方形 4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3" name="正方形/長方形 4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4" name="正方形/長方形 4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5" name="正方形/長方形 4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6" name="正方形/長方形 45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7" name="正方形/長方形 45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8" name="正方形/長方形 45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9" name="正方形/長方形 45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0" name="正方形/長方形 45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1" name="正方形/長方形 46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2" name="正方形/長方形 46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3" name="正方形/長方形 46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4" name="正方形/長方形 46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5" name="テキスト ボックス 46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6" name="直線コネクタ 46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7" name="テキスト ボックス 46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68" name="直線コネクタ 46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69" name="テキスト ボックス 46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0" name="直線コネクタ 46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1" name="テキスト ボックス 47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2" name="直線コネクタ 47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3" name="テキスト ボックス 47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4" name="直線コネクタ 47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5" name="テキスト ボックス 47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6" name="直線コネクタ 47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7" name="テキスト ボックス 47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8" name="直線コネクタ 47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79" name="テキスト ボックス 47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0" name="直線コネクタ 4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81" name="テキスト ボックス 48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81099</xdr:rowOff>
    </xdr:from>
    <xdr:to>
      <xdr:col>23</xdr:col>
      <xdr:colOff>516889</xdr:colOff>
      <xdr:row>108</xdr:row>
      <xdr:rowOff>128451</xdr:rowOff>
    </xdr:to>
    <xdr:cxnSp macro="">
      <xdr:nvCxnSpPr>
        <xdr:cNvPr id="483" name="直線コネクタ 482"/>
        <xdr:cNvCxnSpPr/>
      </xdr:nvCxnSpPr>
      <xdr:spPr>
        <a:xfrm flipV="1">
          <a:off x="16318864" y="17054649"/>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132278</xdr:rowOff>
    </xdr:from>
    <xdr:ext cx="405111" cy="259045"/>
    <xdr:sp macro="" textlink="">
      <xdr:nvSpPr>
        <xdr:cNvPr id="484" name="【公民館】&#10;有形固定資産減価償却率最小値テキスト"/>
        <xdr:cNvSpPr txBox="1"/>
      </xdr:nvSpPr>
      <xdr:spPr>
        <a:xfrm>
          <a:off x="16408400" y="1864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108</xdr:row>
      <xdr:rowOff>128451</xdr:rowOff>
    </xdr:from>
    <xdr:to>
      <xdr:col>23</xdr:col>
      <xdr:colOff>606425</xdr:colOff>
      <xdr:row>108</xdr:row>
      <xdr:rowOff>128451</xdr:rowOff>
    </xdr:to>
    <xdr:cxnSp macro="">
      <xdr:nvCxnSpPr>
        <xdr:cNvPr id="485" name="直線コネクタ 484"/>
        <xdr:cNvCxnSpPr/>
      </xdr:nvCxnSpPr>
      <xdr:spPr>
        <a:xfrm>
          <a:off x="16230600" y="1864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27776</xdr:rowOff>
    </xdr:from>
    <xdr:ext cx="405111" cy="259045"/>
    <xdr:sp macro="" textlink="">
      <xdr:nvSpPr>
        <xdr:cNvPr id="486" name="【公民館】&#10;有形固定資産減価償却率最大値テキスト"/>
        <xdr:cNvSpPr txBox="1"/>
      </xdr:nvSpPr>
      <xdr:spPr>
        <a:xfrm>
          <a:off x="16408400" y="1682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99</xdr:row>
      <xdr:rowOff>81099</xdr:rowOff>
    </xdr:from>
    <xdr:to>
      <xdr:col>23</xdr:col>
      <xdr:colOff>606425</xdr:colOff>
      <xdr:row>99</xdr:row>
      <xdr:rowOff>81099</xdr:rowOff>
    </xdr:to>
    <xdr:cxnSp macro="">
      <xdr:nvCxnSpPr>
        <xdr:cNvPr id="487" name="直線コネクタ 486"/>
        <xdr:cNvCxnSpPr/>
      </xdr:nvCxnSpPr>
      <xdr:spPr>
        <a:xfrm>
          <a:off x="16230600" y="1705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139354</xdr:rowOff>
    </xdr:from>
    <xdr:ext cx="405111" cy="259045"/>
    <xdr:sp macro="" textlink="">
      <xdr:nvSpPr>
        <xdr:cNvPr id="488" name="【公民館】&#10;有形固定資産減価償却率平均値テキスト"/>
        <xdr:cNvSpPr txBox="1"/>
      </xdr:nvSpPr>
      <xdr:spPr>
        <a:xfrm>
          <a:off x="164084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160927</xdr:rowOff>
    </xdr:from>
    <xdr:to>
      <xdr:col>23</xdr:col>
      <xdr:colOff>568325</xdr:colOff>
      <xdr:row>104</xdr:row>
      <xdr:rowOff>91077</xdr:rowOff>
    </xdr:to>
    <xdr:sp macro="" textlink="">
      <xdr:nvSpPr>
        <xdr:cNvPr id="489" name="フローチャート : 判断 488"/>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89081</xdr:rowOff>
    </xdr:from>
    <xdr:to>
      <xdr:col>22</xdr:col>
      <xdr:colOff>415925</xdr:colOff>
      <xdr:row>104</xdr:row>
      <xdr:rowOff>19231</xdr:rowOff>
    </xdr:to>
    <xdr:sp macro="" textlink="">
      <xdr:nvSpPr>
        <xdr:cNvPr id="490" name="フローチャート : 判断 489"/>
        <xdr:cNvSpPr/>
      </xdr:nvSpPr>
      <xdr:spPr>
        <a:xfrm>
          <a:off x="15430500" y="1774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1" name="テキスト ボックス 4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2" name="テキスト ボックス 4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3" name="テキスト ボックス 4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4" name="テキスト ボックス 4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5" name="テキスト ボックス 4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69487</xdr:rowOff>
    </xdr:from>
    <xdr:to>
      <xdr:col>22</xdr:col>
      <xdr:colOff>415925</xdr:colOff>
      <xdr:row>107</xdr:row>
      <xdr:rowOff>171087</xdr:rowOff>
    </xdr:to>
    <xdr:sp macro="" textlink="">
      <xdr:nvSpPr>
        <xdr:cNvPr id="496" name="円/楕円 495"/>
        <xdr:cNvSpPr/>
      </xdr:nvSpPr>
      <xdr:spPr>
        <a:xfrm>
          <a:off x="15430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35758</xdr:rowOff>
    </xdr:from>
    <xdr:ext cx="405111" cy="259045"/>
    <xdr:sp macro="" textlink="">
      <xdr:nvSpPr>
        <xdr:cNvPr id="497" name="n_1aveValue【公民館】&#10;有形固定資産減価償却率"/>
        <xdr:cNvSpPr txBox="1"/>
      </xdr:nvSpPr>
      <xdr:spPr>
        <a:xfrm>
          <a:off x="15266043"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162214</xdr:rowOff>
    </xdr:from>
    <xdr:ext cx="405111" cy="259045"/>
    <xdr:sp macro="" textlink="">
      <xdr:nvSpPr>
        <xdr:cNvPr id="498" name="n_1mainValue【公民館】&#10;有形固定資産減価償却率"/>
        <xdr:cNvSpPr txBox="1"/>
      </xdr:nvSpPr>
      <xdr:spPr>
        <a:xfrm>
          <a:off x="15266043" y="1850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9" name="正方形/長方形 4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0" name="正方形/長方形 4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1" name="正方形/長方形 5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2" name="正方形/長方形 5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3" name="正方形/長方形 5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4" name="正方形/長方形 5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5" name="正方形/長方形 5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6" name="正方形/長方形 5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7" name="テキスト ボックス 5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8" name="直線コネクタ 5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09" name="直線コネクタ 5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10" name="テキスト ボックス 5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11" name="直線コネクタ 5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12" name="テキスト ボックス 5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13" name="直線コネクタ 5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14" name="テキスト ボックス 5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15" name="直線コネクタ 5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16" name="テキスト ボックス 5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7" name="直線コネクタ 5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8" name="テキスト ボックス 5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87630</xdr:rowOff>
    </xdr:from>
    <xdr:to>
      <xdr:col>32</xdr:col>
      <xdr:colOff>186689</xdr:colOff>
      <xdr:row>106</xdr:row>
      <xdr:rowOff>108204</xdr:rowOff>
    </xdr:to>
    <xdr:cxnSp macro="">
      <xdr:nvCxnSpPr>
        <xdr:cNvPr id="520" name="直線コネクタ 519"/>
        <xdr:cNvCxnSpPr/>
      </xdr:nvCxnSpPr>
      <xdr:spPr>
        <a:xfrm flipV="1">
          <a:off x="22160864" y="17232630"/>
          <a:ext cx="0" cy="1049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112031</xdr:rowOff>
    </xdr:from>
    <xdr:ext cx="469744" cy="259045"/>
    <xdr:sp macro="" textlink="">
      <xdr:nvSpPr>
        <xdr:cNvPr id="521" name="【公民館】&#10;一人当たり面積最小値テキスト"/>
        <xdr:cNvSpPr txBox="1"/>
      </xdr:nvSpPr>
      <xdr:spPr>
        <a:xfrm>
          <a:off x="22250400" y="1828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0.136</a:t>
          </a:r>
          <a:endParaRPr kumimoji="1" lang="ja-JP" altLang="en-US" sz="1000" b="1">
            <a:latin typeface="ＭＳ Ｐゴシック"/>
          </a:endParaRPr>
        </a:p>
      </xdr:txBody>
    </xdr:sp>
    <xdr:clientData/>
  </xdr:oneCellAnchor>
  <xdr:twoCellAnchor>
    <xdr:from>
      <xdr:col>32</xdr:col>
      <xdr:colOff>98425</xdr:colOff>
      <xdr:row>106</xdr:row>
      <xdr:rowOff>108204</xdr:rowOff>
    </xdr:from>
    <xdr:to>
      <xdr:col>32</xdr:col>
      <xdr:colOff>276225</xdr:colOff>
      <xdr:row>106</xdr:row>
      <xdr:rowOff>108204</xdr:rowOff>
    </xdr:to>
    <xdr:cxnSp macro="">
      <xdr:nvCxnSpPr>
        <xdr:cNvPr id="522" name="直線コネクタ 521"/>
        <xdr:cNvCxnSpPr/>
      </xdr:nvCxnSpPr>
      <xdr:spPr>
        <a:xfrm>
          <a:off x="22072600" y="182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34307</xdr:rowOff>
    </xdr:from>
    <xdr:ext cx="469744" cy="259045"/>
    <xdr:sp macro="" textlink="">
      <xdr:nvSpPr>
        <xdr:cNvPr id="523" name="【公民館】&#10;一人当たり面積最大値テキスト"/>
        <xdr:cNvSpPr txBox="1"/>
      </xdr:nvSpPr>
      <xdr:spPr>
        <a:xfrm>
          <a:off x="22250400" y="1700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0.595</a:t>
          </a:r>
          <a:endParaRPr kumimoji="1" lang="ja-JP" altLang="en-US" sz="1000" b="1">
            <a:latin typeface="ＭＳ Ｐゴシック"/>
          </a:endParaRPr>
        </a:p>
      </xdr:txBody>
    </xdr:sp>
    <xdr:clientData/>
  </xdr:oneCellAnchor>
  <xdr:twoCellAnchor>
    <xdr:from>
      <xdr:col>32</xdr:col>
      <xdr:colOff>98425</xdr:colOff>
      <xdr:row>100</xdr:row>
      <xdr:rowOff>87630</xdr:rowOff>
    </xdr:from>
    <xdr:to>
      <xdr:col>32</xdr:col>
      <xdr:colOff>276225</xdr:colOff>
      <xdr:row>100</xdr:row>
      <xdr:rowOff>87630</xdr:rowOff>
    </xdr:to>
    <xdr:cxnSp macro="">
      <xdr:nvCxnSpPr>
        <xdr:cNvPr id="524" name="直線コネクタ 523"/>
        <xdr:cNvCxnSpPr/>
      </xdr:nvCxnSpPr>
      <xdr:spPr>
        <a:xfrm>
          <a:off x="22072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143273</xdr:rowOff>
    </xdr:from>
    <xdr:ext cx="469744" cy="259045"/>
    <xdr:sp macro="" textlink="">
      <xdr:nvSpPr>
        <xdr:cNvPr id="525" name="【公民館】&#10;一人当たり面積平均値テキスト"/>
        <xdr:cNvSpPr txBox="1"/>
      </xdr:nvSpPr>
      <xdr:spPr>
        <a:xfrm>
          <a:off x="22250400" y="17802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0.314</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164846</xdr:rowOff>
    </xdr:from>
    <xdr:to>
      <xdr:col>32</xdr:col>
      <xdr:colOff>238125</xdr:colOff>
      <xdr:row>104</xdr:row>
      <xdr:rowOff>94996</xdr:rowOff>
    </xdr:to>
    <xdr:sp macro="" textlink="">
      <xdr:nvSpPr>
        <xdr:cNvPr id="526" name="フローチャート : 判断 525"/>
        <xdr:cNvSpPr/>
      </xdr:nvSpPr>
      <xdr:spPr>
        <a:xfrm>
          <a:off x="22110700" y="1782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32258</xdr:rowOff>
    </xdr:from>
    <xdr:to>
      <xdr:col>31</xdr:col>
      <xdr:colOff>85725</xdr:colOff>
      <xdr:row>105</xdr:row>
      <xdr:rowOff>133858</xdr:rowOff>
    </xdr:to>
    <xdr:sp macro="" textlink="">
      <xdr:nvSpPr>
        <xdr:cNvPr id="527" name="フローチャート : 判断 526"/>
        <xdr:cNvSpPr/>
      </xdr:nvSpPr>
      <xdr:spPr>
        <a:xfrm>
          <a:off x="21272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8" name="テキスト ボックス 5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9" name="テキスト ボックス 5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0" name="テキスト ボックス 5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1" name="テキスト ボックス 5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2" name="テキスト ボックス 5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157987</xdr:rowOff>
    </xdr:from>
    <xdr:to>
      <xdr:col>31</xdr:col>
      <xdr:colOff>85725</xdr:colOff>
      <xdr:row>107</xdr:row>
      <xdr:rowOff>88137</xdr:rowOff>
    </xdr:to>
    <xdr:sp macro="" textlink="">
      <xdr:nvSpPr>
        <xdr:cNvPr id="533" name="円/楕円 532"/>
        <xdr:cNvSpPr/>
      </xdr:nvSpPr>
      <xdr:spPr>
        <a:xfrm>
          <a:off x="2127250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150385</xdr:rowOff>
    </xdr:from>
    <xdr:ext cx="469744" cy="259045"/>
    <xdr:sp macro="" textlink="">
      <xdr:nvSpPr>
        <xdr:cNvPr id="534" name="n_1aveValue【公民館】&#10;一人当たり面積"/>
        <xdr:cNvSpPr txBox="1"/>
      </xdr:nvSpPr>
      <xdr:spPr>
        <a:xfrm>
          <a:off x="210757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0.222</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79264</xdr:rowOff>
    </xdr:from>
    <xdr:ext cx="469744" cy="259045"/>
    <xdr:sp macro="" textlink="">
      <xdr:nvSpPr>
        <xdr:cNvPr id="535" name="n_1mainValue【公民館】&#10;一人当たり面積"/>
        <xdr:cNvSpPr txBox="1"/>
      </xdr:nvSpPr>
      <xdr:spPr>
        <a:xfrm>
          <a:off x="21075727" y="184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6" name="正方形/長方形 5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7" name="正方形/長方形 5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8" name="テキスト ボックス 5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・多くの類型において、有形固定資産減価償却率は類似団体平均を下回っている。また、一人あたり面積・延長等も類似団体平均を下回っている。</a:t>
          </a:r>
          <a:endParaRPr lang="ja-JP" altLang="ja-JP" sz="1400">
            <a:effectLst/>
          </a:endParaRPr>
        </a:p>
        <a:p>
          <a:r>
            <a:rPr lang="ja-JP" altLang="ja-JP" sz="1100">
              <a:solidFill>
                <a:schemeClr val="dk1"/>
              </a:solidFill>
              <a:effectLst/>
              <a:latin typeface="+mn-lt"/>
              <a:ea typeface="+mn-ea"/>
              <a:cs typeface="+mn-cs"/>
            </a:rPr>
            <a:t>・公営住宅は老朽化の著しいものから順次解体しており、新しい整備をしていないことから一人当たり面積は類似団体平均を大きく下回る。今後、公営住宅長寿命化計画に基づき計画的に整備していく。</a:t>
          </a:r>
          <a:endParaRPr lang="ja-JP" altLang="ja-JP" sz="1400">
            <a:effectLst/>
          </a:endParaRPr>
        </a:p>
        <a:p>
          <a:r>
            <a:rPr lang="ja-JP" altLang="ja-JP" sz="1100">
              <a:solidFill>
                <a:schemeClr val="dk1"/>
              </a:solidFill>
              <a:effectLst/>
              <a:latin typeface="+mn-lt"/>
              <a:ea typeface="+mn-ea"/>
              <a:cs typeface="+mn-cs"/>
            </a:rPr>
            <a:t>・認定こども園・幼稚園・保育所について、保育園の民営化を進めたことから市が保有する施設面積は類似団体平均を大きく下回る。今後、園児の減少・社会的ニーズの変化を踏まえ施設の整備を図る。</a:t>
          </a:r>
          <a:endParaRPr lang="ja-JP" altLang="ja-JP" sz="1400">
            <a:effectLst/>
          </a:endParaRPr>
        </a:p>
        <a:p>
          <a:r>
            <a:rPr lang="ja-JP" altLang="ja-JP" sz="1100">
              <a:solidFill>
                <a:schemeClr val="dk1"/>
              </a:solidFill>
              <a:effectLst/>
              <a:latin typeface="+mn-lt"/>
              <a:ea typeface="+mn-ea"/>
              <a:cs typeface="+mn-cs"/>
            </a:rPr>
            <a:t>・学校施設について、耐震化・大規模改修工事が一通り終了したことから有形固定資産減価償却率は平均を下回っている。</a:t>
          </a:r>
          <a:endParaRPr lang="ja-JP" altLang="ja-JP" sz="1400">
            <a:effectLst/>
          </a:endParaRPr>
        </a:p>
        <a:p>
          <a:r>
            <a:rPr lang="ja-JP" altLang="ja-JP" sz="1100">
              <a:solidFill>
                <a:schemeClr val="dk1"/>
              </a:solidFill>
              <a:effectLst/>
              <a:latin typeface="+mn-lt"/>
              <a:ea typeface="+mn-ea"/>
              <a:cs typeface="+mn-cs"/>
            </a:rPr>
            <a:t>・公民館について、大規模改修を実施したこと、また老朽化した施設を別施設に複合化して廃止したことにより有形固定資産減価償却率、一人あたり面積は類似団体平均を下回っている。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新潟県阿賀野市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43,691
43,482
192.74
22,218,605
21,296,375
545,446
13,004,493
23,958,119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151.4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0</xdr:rowOff>
    </xdr:from>
    <xdr:to>
      <xdr:col>6</xdr:col>
      <xdr:colOff>510540</xdr:colOff>
      <xdr:row>42</xdr:row>
      <xdr:rowOff>38100</xdr:rowOff>
    </xdr:to>
    <xdr:cxnSp macro="">
      <xdr:nvCxnSpPr>
        <xdr:cNvPr id="56" name="直線コネクタ 55"/>
        <xdr:cNvCxnSpPr/>
      </xdr:nvCxnSpPr>
      <xdr:spPr>
        <a:xfrm flipV="1">
          <a:off x="4634865" y="582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41927</xdr:rowOff>
    </xdr:from>
    <xdr:ext cx="340478" cy="259045"/>
    <xdr:sp macro="" textlink="">
      <xdr:nvSpPr>
        <xdr:cNvPr id="57" name="【図書館】&#10;有形固定資産減価償却率最小値テキスト"/>
        <xdr:cNvSpPr txBox="1"/>
      </xdr:nvSpPr>
      <xdr:spPr>
        <a:xfrm>
          <a:off x="47244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422275</xdr:colOff>
      <xdr:row>42</xdr:row>
      <xdr:rowOff>38100</xdr:rowOff>
    </xdr:from>
    <xdr:to>
      <xdr:col>6</xdr:col>
      <xdr:colOff>600075</xdr:colOff>
      <xdr:row>42</xdr:row>
      <xdr:rowOff>38100</xdr:rowOff>
    </xdr:to>
    <xdr:cxnSp macro="">
      <xdr:nvCxnSpPr>
        <xdr:cNvPr id="58" name="直線コネクタ 57"/>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118127</xdr:rowOff>
    </xdr:from>
    <xdr:ext cx="405111" cy="259045"/>
    <xdr:sp macro="" textlink="">
      <xdr:nvSpPr>
        <xdr:cNvPr id="59" name="【図書館】&#10;有形固定資産減価償却率最大値テキスト"/>
        <xdr:cNvSpPr txBox="1"/>
      </xdr:nvSpPr>
      <xdr:spPr>
        <a:xfrm>
          <a:off x="47244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6</xdr:col>
      <xdr:colOff>422275</xdr:colOff>
      <xdr:row>34</xdr:row>
      <xdr:rowOff>0</xdr:rowOff>
    </xdr:from>
    <xdr:to>
      <xdr:col>6</xdr:col>
      <xdr:colOff>600075</xdr:colOff>
      <xdr:row>34</xdr:row>
      <xdr:rowOff>0</xdr:rowOff>
    </xdr:to>
    <xdr:cxnSp macro="">
      <xdr:nvCxnSpPr>
        <xdr:cNvPr id="60" name="直線コネクタ 59"/>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165752</xdr:rowOff>
    </xdr:from>
    <xdr:ext cx="405111" cy="259045"/>
    <xdr:sp macro="" textlink="">
      <xdr:nvSpPr>
        <xdr:cNvPr id="61" name="【図書館】&#10;有形固定資産減価償却率平均値テキスト"/>
        <xdr:cNvSpPr txBox="1"/>
      </xdr:nvSpPr>
      <xdr:spPr>
        <a:xfrm>
          <a:off x="4724400" y="650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15875</xdr:rowOff>
    </xdr:from>
    <xdr:to>
      <xdr:col>6</xdr:col>
      <xdr:colOff>561975</xdr:colOff>
      <xdr:row>38</xdr:row>
      <xdr:rowOff>117475</xdr:rowOff>
    </xdr:to>
    <xdr:sp macro="" textlink="">
      <xdr:nvSpPr>
        <xdr:cNvPr id="62" name="フローチャート : 判断 61"/>
        <xdr:cNvSpPr/>
      </xdr:nvSpPr>
      <xdr:spPr>
        <a:xfrm>
          <a:off x="45847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168275</xdr:rowOff>
    </xdr:from>
    <xdr:to>
      <xdr:col>5</xdr:col>
      <xdr:colOff>409575</xdr:colOff>
      <xdr:row>37</xdr:row>
      <xdr:rowOff>98425</xdr:rowOff>
    </xdr:to>
    <xdr:sp macro="" textlink="">
      <xdr:nvSpPr>
        <xdr:cNvPr id="63" name="フローチャート : 判断 62"/>
        <xdr:cNvSpPr/>
      </xdr:nvSpPr>
      <xdr:spPr>
        <a:xfrm>
          <a:off x="3746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114952</xdr:rowOff>
    </xdr:from>
    <xdr:ext cx="405111" cy="259045"/>
    <xdr:sp macro="" textlink="">
      <xdr:nvSpPr>
        <xdr:cNvPr id="64" name="n_1aveValue【図書館】&#10;有形固定資産減価償却率"/>
        <xdr:cNvSpPr txBox="1"/>
      </xdr:nvSpPr>
      <xdr:spPr>
        <a:xfrm>
          <a:off x="3582043"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162560</xdr:rowOff>
    </xdr:from>
    <xdr:to>
      <xdr:col>5</xdr:col>
      <xdr:colOff>409575</xdr:colOff>
      <xdr:row>38</xdr:row>
      <xdr:rowOff>92710</xdr:rowOff>
    </xdr:to>
    <xdr:sp macro="" textlink="">
      <xdr:nvSpPr>
        <xdr:cNvPr id="70" name="円/楕円 69"/>
        <xdr:cNvSpPr/>
      </xdr:nvSpPr>
      <xdr:spPr>
        <a:xfrm>
          <a:off x="3746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83837</xdr:rowOff>
    </xdr:from>
    <xdr:ext cx="405111" cy="259045"/>
    <xdr:sp macro="" textlink="">
      <xdr:nvSpPr>
        <xdr:cNvPr id="71" name="n_1mainValue【図書館】&#10;有形固定資産減価償却率"/>
        <xdr:cNvSpPr txBox="1"/>
      </xdr:nvSpPr>
      <xdr:spPr>
        <a:xfrm>
          <a:off x="3582043"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2" name="テキスト ボックス 8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57150</xdr:rowOff>
    </xdr:from>
    <xdr:to>
      <xdr:col>15</xdr:col>
      <xdr:colOff>180340</xdr:colOff>
      <xdr:row>41</xdr:row>
      <xdr:rowOff>57150</xdr:rowOff>
    </xdr:to>
    <xdr:cxnSp macro="">
      <xdr:nvCxnSpPr>
        <xdr:cNvPr id="96" name="直線コネクタ 95"/>
        <xdr:cNvCxnSpPr/>
      </xdr:nvCxnSpPr>
      <xdr:spPr>
        <a:xfrm flipV="1">
          <a:off x="10476865" y="60579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60977</xdr:rowOff>
    </xdr:from>
    <xdr:ext cx="469744" cy="259045"/>
    <xdr:sp macro="" textlink="">
      <xdr:nvSpPr>
        <xdr:cNvPr id="97" name="【図書館】&#10;一人当たり面積最小値テキスト"/>
        <xdr:cNvSpPr txBox="1"/>
      </xdr:nvSpPr>
      <xdr:spPr>
        <a:xfrm>
          <a:off x="10566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15</xdr:col>
      <xdr:colOff>92075</xdr:colOff>
      <xdr:row>41</xdr:row>
      <xdr:rowOff>57150</xdr:rowOff>
    </xdr:from>
    <xdr:to>
      <xdr:col>15</xdr:col>
      <xdr:colOff>269875</xdr:colOff>
      <xdr:row>41</xdr:row>
      <xdr:rowOff>57150</xdr:rowOff>
    </xdr:to>
    <xdr:cxnSp macro="">
      <xdr:nvCxnSpPr>
        <xdr:cNvPr id="98" name="直線コネクタ 97"/>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34</xdr:row>
      <xdr:rowOff>3827</xdr:rowOff>
    </xdr:from>
    <xdr:ext cx="469744" cy="259045"/>
    <xdr:sp macro="" textlink="">
      <xdr:nvSpPr>
        <xdr:cNvPr id="99" name="【図書館】&#10;一人当たり面積最大値テキスト"/>
        <xdr:cNvSpPr txBox="1"/>
      </xdr:nvSpPr>
      <xdr:spPr>
        <a:xfrm>
          <a:off x="10566400" y="58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35</xdr:row>
      <xdr:rowOff>57150</xdr:rowOff>
    </xdr:from>
    <xdr:to>
      <xdr:col>15</xdr:col>
      <xdr:colOff>269875</xdr:colOff>
      <xdr:row>35</xdr:row>
      <xdr:rowOff>57150</xdr:rowOff>
    </xdr:to>
    <xdr:cxnSp macro="">
      <xdr:nvCxnSpPr>
        <xdr:cNvPr id="100" name="直線コネクタ 99"/>
        <xdr:cNvCxnSpPr/>
      </xdr:nvCxnSpPr>
      <xdr:spPr>
        <a:xfrm>
          <a:off x="10388600" y="605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99077</xdr:rowOff>
    </xdr:from>
    <xdr:ext cx="469744" cy="259045"/>
    <xdr:sp macro="" textlink="">
      <xdr:nvSpPr>
        <xdr:cNvPr id="101" name="【図書館】&#10;一人当たり面積平均値テキスト"/>
        <xdr:cNvSpPr txBox="1"/>
      </xdr:nvSpPr>
      <xdr:spPr>
        <a:xfrm>
          <a:off x="105664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120650</xdr:rowOff>
    </xdr:from>
    <xdr:to>
      <xdr:col>15</xdr:col>
      <xdr:colOff>231775</xdr:colOff>
      <xdr:row>38</xdr:row>
      <xdr:rowOff>50800</xdr:rowOff>
    </xdr:to>
    <xdr:sp macro="" textlink="">
      <xdr:nvSpPr>
        <xdr:cNvPr id="102" name="フローチャート : 判断 101"/>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33</xdr:row>
      <xdr:rowOff>158750</xdr:rowOff>
    </xdr:from>
    <xdr:to>
      <xdr:col>14</xdr:col>
      <xdr:colOff>79375</xdr:colOff>
      <xdr:row>34</xdr:row>
      <xdr:rowOff>88900</xdr:rowOff>
    </xdr:to>
    <xdr:sp macro="" textlink="">
      <xdr:nvSpPr>
        <xdr:cNvPr id="103" name="フローチャート : 判断 102"/>
        <xdr:cNvSpPr/>
      </xdr:nvSpPr>
      <xdr:spPr>
        <a:xfrm>
          <a:off x="9588500" y="581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32</xdr:row>
      <xdr:rowOff>105427</xdr:rowOff>
    </xdr:from>
    <xdr:ext cx="469744" cy="259045"/>
    <xdr:sp macro="" textlink="">
      <xdr:nvSpPr>
        <xdr:cNvPr id="104" name="n_1aveValue【図書館】&#10;一人当たり面積"/>
        <xdr:cNvSpPr txBox="1"/>
      </xdr:nvSpPr>
      <xdr:spPr>
        <a:xfrm>
          <a:off x="9391727"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0.056</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6350</xdr:rowOff>
    </xdr:from>
    <xdr:to>
      <xdr:col>14</xdr:col>
      <xdr:colOff>79375</xdr:colOff>
      <xdr:row>35</xdr:row>
      <xdr:rowOff>107950</xdr:rowOff>
    </xdr:to>
    <xdr:sp macro="" textlink="">
      <xdr:nvSpPr>
        <xdr:cNvPr id="110" name="円/楕円 109"/>
        <xdr:cNvSpPr/>
      </xdr:nvSpPr>
      <xdr:spPr>
        <a:xfrm>
          <a:off x="9588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99077</xdr:rowOff>
    </xdr:from>
    <xdr:ext cx="469744" cy="259045"/>
    <xdr:sp macro="" textlink="">
      <xdr:nvSpPr>
        <xdr:cNvPr id="111" name="n_1mainValue【図書館】&#10;一人当たり面積"/>
        <xdr:cNvSpPr txBox="1"/>
      </xdr:nvSpPr>
      <xdr:spPr>
        <a:xfrm>
          <a:off x="9391727" y="60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3" name="直線コネクタ 12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4" name="テキスト ボックス 123"/>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5" name="直線コネクタ 12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6" name="テキスト ボックス 12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7" name="直線コネクタ 12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8" name="テキスト ボックス 12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9" name="直線コネクタ 12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0" name="テキスト ボックス 12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1" name="直線コネクタ 13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2" name="テキスト ボックス 13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3" name="直線コネクタ 13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4" name="テキスト ボックス 133"/>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96338</xdr:rowOff>
    </xdr:from>
    <xdr:to>
      <xdr:col>6</xdr:col>
      <xdr:colOff>510540</xdr:colOff>
      <xdr:row>63</xdr:row>
      <xdr:rowOff>60416</xdr:rowOff>
    </xdr:to>
    <xdr:cxnSp macro="">
      <xdr:nvCxnSpPr>
        <xdr:cNvPr id="138" name="直線コネクタ 137"/>
        <xdr:cNvCxnSpPr/>
      </xdr:nvCxnSpPr>
      <xdr:spPr>
        <a:xfrm flipV="1">
          <a:off x="4634865" y="9868988"/>
          <a:ext cx="0" cy="992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64243</xdr:rowOff>
    </xdr:from>
    <xdr:ext cx="405111" cy="259045"/>
    <xdr:sp macro="" textlink="">
      <xdr:nvSpPr>
        <xdr:cNvPr id="139" name="【体育館・プール】&#10;有形固定資産減価償却率最小値テキスト"/>
        <xdr:cNvSpPr txBox="1"/>
      </xdr:nvSpPr>
      <xdr:spPr>
        <a:xfrm>
          <a:off x="4724400" y="1086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6</xdr:col>
      <xdr:colOff>422275</xdr:colOff>
      <xdr:row>63</xdr:row>
      <xdr:rowOff>60416</xdr:rowOff>
    </xdr:from>
    <xdr:to>
      <xdr:col>6</xdr:col>
      <xdr:colOff>600075</xdr:colOff>
      <xdr:row>63</xdr:row>
      <xdr:rowOff>60416</xdr:rowOff>
    </xdr:to>
    <xdr:cxnSp macro="">
      <xdr:nvCxnSpPr>
        <xdr:cNvPr id="140" name="直線コネクタ 139"/>
        <xdr:cNvCxnSpPr/>
      </xdr:nvCxnSpPr>
      <xdr:spPr>
        <a:xfrm>
          <a:off x="4546600" y="1086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43015</xdr:rowOff>
    </xdr:from>
    <xdr:ext cx="405111" cy="259045"/>
    <xdr:sp macro="" textlink="">
      <xdr:nvSpPr>
        <xdr:cNvPr id="141" name="【体育館・プール】&#10;有形固定資産減価償却率最大値テキスト"/>
        <xdr:cNvSpPr txBox="1"/>
      </xdr:nvSpPr>
      <xdr:spPr>
        <a:xfrm>
          <a:off x="4724400" y="9644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a:t>
          </a:r>
          <a:endParaRPr kumimoji="1" lang="ja-JP" altLang="en-US" sz="1000" b="1">
            <a:latin typeface="ＭＳ Ｐゴシック"/>
          </a:endParaRPr>
        </a:p>
      </xdr:txBody>
    </xdr:sp>
    <xdr:clientData/>
  </xdr:oneCellAnchor>
  <xdr:twoCellAnchor>
    <xdr:from>
      <xdr:col>6</xdr:col>
      <xdr:colOff>422275</xdr:colOff>
      <xdr:row>57</xdr:row>
      <xdr:rowOff>96338</xdr:rowOff>
    </xdr:from>
    <xdr:to>
      <xdr:col>6</xdr:col>
      <xdr:colOff>600075</xdr:colOff>
      <xdr:row>57</xdr:row>
      <xdr:rowOff>96338</xdr:rowOff>
    </xdr:to>
    <xdr:cxnSp macro="">
      <xdr:nvCxnSpPr>
        <xdr:cNvPr id="142" name="直線コネクタ 141"/>
        <xdr:cNvCxnSpPr/>
      </xdr:nvCxnSpPr>
      <xdr:spPr>
        <a:xfrm>
          <a:off x="4546600" y="986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3" name="【体育館・プー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4" name="フローチャート : 判断 143"/>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55</xdr:row>
      <xdr:rowOff>153307</xdr:rowOff>
    </xdr:from>
    <xdr:to>
      <xdr:col>5</xdr:col>
      <xdr:colOff>409575</xdr:colOff>
      <xdr:row>56</xdr:row>
      <xdr:rowOff>83457</xdr:rowOff>
    </xdr:to>
    <xdr:sp macro="" textlink="">
      <xdr:nvSpPr>
        <xdr:cNvPr id="145" name="フローチャート : 判断 144"/>
        <xdr:cNvSpPr/>
      </xdr:nvSpPr>
      <xdr:spPr>
        <a:xfrm>
          <a:off x="3746500" y="958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99984</xdr:rowOff>
    </xdr:from>
    <xdr:ext cx="405111" cy="259045"/>
    <xdr:sp macro="" textlink="">
      <xdr:nvSpPr>
        <xdr:cNvPr id="146" name="n_1aveValue【体育館・プール】&#10;有形固定資産減価償却率"/>
        <xdr:cNvSpPr txBox="1"/>
      </xdr:nvSpPr>
      <xdr:spPr>
        <a:xfrm>
          <a:off x="3582043" y="935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140244</xdr:rowOff>
    </xdr:from>
    <xdr:to>
      <xdr:col>5</xdr:col>
      <xdr:colOff>409575</xdr:colOff>
      <xdr:row>60</xdr:row>
      <xdr:rowOff>70394</xdr:rowOff>
    </xdr:to>
    <xdr:sp macro="" textlink="">
      <xdr:nvSpPr>
        <xdr:cNvPr id="152" name="円/楕円 151"/>
        <xdr:cNvSpPr/>
      </xdr:nvSpPr>
      <xdr:spPr>
        <a:xfrm>
          <a:off x="3746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61521</xdr:rowOff>
    </xdr:from>
    <xdr:ext cx="405111" cy="259045"/>
    <xdr:sp macro="" textlink="">
      <xdr:nvSpPr>
        <xdr:cNvPr id="153" name="n_1mainValue【体育館・プール】&#10;有形固定資産減価償却率"/>
        <xdr:cNvSpPr txBox="1"/>
      </xdr:nvSpPr>
      <xdr:spPr>
        <a:xfrm>
          <a:off x="3582043"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4" name="テキスト ボックス 163"/>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65" name="直線コネクタ 16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6" name="テキスト ボックス 16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7" name="直線コネクタ 16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8" name="テキスト ボックス 16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9" name="直線コネクタ 16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0" name="テキスト ボックス 16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1" name="直線コネクタ 17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2" name="テキスト ボックス 17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141732</xdr:rowOff>
    </xdr:from>
    <xdr:to>
      <xdr:col>15</xdr:col>
      <xdr:colOff>180340</xdr:colOff>
      <xdr:row>63</xdr:row>
      <xdr:rowOff>75438</xdr:rowOff>
    </xdr:to>
    <xdr:cxnSp macro="">
      <xdr:nvCxnSpPr>
        <xdr:cNvPr id="176" name="直線コネクタ 175"/>
        <xdr:cNvCxnSpPr/>
      </xdr:nvCxnSpPr>
      <xdr:spPr>
        <a:xfrm flipV="1">
          <a:off x="10476865" y="97429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79265</xdr:rowOff>
    </xdr:from>
    <xdr:ext cx="469744" cy="259045"/>
    <xdr:sp macro="" textlink="">
      <xdr:nvSpPr>
        <xdr:cNvPr id="177" name="【体育館・プール】&#10;一人当たり面積最小値テキスト"/>
        <xdr:cNvSpPr txBox="1"/>
      </xdr:nvSpPr>
      <xdr:spPr>
        <a:xfrm>
          <a:off x="10566400" y="1088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0.221</a:t>
          </a:r>
          <a:endParaRPr kumimoji="1" lang="ja-JP" altLang="en-US" sz="1000" b="1">
            <a:latin typeface="ＭＳ Ｐゴシック"/>
          </a:endParaRPr>
        </a:p>
      </xdr:txBody>
    </xdr:sp>
    <xdr:clientData/>
  </xdr:oneCellAnchor>
  <xdr:twoCellAnchor>
    <xdr:from>
      <xdr:col>15</xdr:col>
      <xdr:colOff>92075</xdr:colOff>
      <xdr:row>63</xdr:row>
      <xdr:rowOff>75438</xdr:rowOff>
    </xdr:from>
    <xdr:to>
      <xdr:col>15</xdr:col>
      <xdr:colOff>269875</xdr:colOff>
      <xdr:row>63</xdr:row>
      <xdr:rowOff>75438</xdr:rowOff>
    </xdr:to>
    <xdr:cxnSp macro="">
      <xdr:nvCxnSpPr>
        <xdr:cNvPr id="178" name="直線コネクタ 177"/>
        <xdr:cNvCxnSpPr/>
      </xdr:nvCxnSpPr>
      <xdr:spPr>
        <a:xfrm>
          <a:off x="10388600" y="108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88409</xdr:rowOff>
    </xdr:from>
    <xdr:ext cx="469744" cy="259045"/>
    <xdr:sp macro="" textlink="">
      <xdr:nvSpPr>
        <xdr:cNvPr id="179" name="【体育館・プール】&#10;一人当たり面積最大値テキスト"/>
        <xdr:cNvSpPr txBox="1"/>
      </xdr:nvSpPr>
      <xdr:spPr>
        <a:xfrm>
          <a:off x="10566400" y="95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0.469</a:t>
          </a:r>
          <a:endParaRPr kumimoji="1" lang="ja-JP" altLang="en-US" sz="1000" b="1">
            <a:latin typeface="ＭＳ Ｐゴシック"/>
          </a:endParaRPr>
        </a:p>
      </xdr:txBody>
    </xdr:sp>
    <xdr:clientData/>
  </xdr:oneCellAnchor>
  <xdr:twoCellAnchor>
    <xdr:from>
      <xdr:col>15</xdr:col>
      <xdr:colOff>92075</xdr:colOff>
      <xdr:row>56</xdr:row>
      <xdr:rowOff>141732</xdr:rowOff>
    </xdr:from>
    <xdr:to>
      <xdr:col>15</xdr:col>
      <xdr:colOff>269875</xdr:colOff>
      <xdr:row>56</xdr:row>
      <xdr:rowOff>141732</xdr:rowOff>
    </xdr:to>
    <xdr:cxnSp macro="">
      <xdr:nvCxnSpPr>
        <xdr:cNvPr id="180" name="直線コネクタ 179"/>
        <xdr:cNvCxnSpPr/>
      </xdr:nvCxnSpPr>
      <xdr:spPr>
        <a:xfrm>
          <a:off x="10388600" y="974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39641</xdr:rowOff>
    </xdr:from>
    <xdr:ext cx="469744" cy="259045"/>
    <xdr:sp macro="" textlink="">
      <xdr:nvSpPr>
        <xdr:cNvPr id="181" name="【体育館・プール】&#10;一人当たり面積平均値テキスト"/>
        <xdr:cNvSpPr txBox="1"/>
      </xdr:nvSpPr>
      <xdr:spPr>
        <a:xfrm>
          <a:off x="10566400" y="10155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0.363</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61214</xdr:rowOff>
    </xdr:from>
    <xdr:to>
      <xdr:col>15</xdr:col>
      <xdr:colOff>231775</xdr:colOff>
      <xdr:row>59</xdr:row>
      <xdr:rowOff>162814</xdr:rowOff>
    </xdr:to>
    <xdr:sp macro="" textlink="">
      <xdr:nvSpPr>
        <xdr:cNvPr id="182" name="フローチャート : 判断 181"/>
        <xdr:cNvSpPr/>
      </xdr:nvSpPr>
      <xdr:spPr>
        <a:xfrm>
          <a:off x="10426700" y="1017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77216</xdr:rowOff>
    </xdr:from>
    <xdr:to>
      <xdr:col>14</xdr:col>
      <xdr:colOff>79375</xdr:colOff>
      <xdr:row>61</xdr:row>
      <xdr:rowOff>7366</xdr:rowOff>
    </xdr:to>
    <xdr:sp macro="" textlink="">
      <xdr:nvSpPr>
        <xdr:cNvPr id="183" name="フローチャート : 判断 182"/>
        <xdr:cNvSpPr/>
      </xdr:nvSpPr>
      <xdr:spPr>
        <a:xfrm>
          <a:off x="9588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169943</xdr:rowOff>
    </xdr:from>
    <xdr:ext cx="469744" cy="259045"/>
    <xdr:sp macro="" textlink="">
      <xdr:nvSpPr>
        <xdr:cNvPr id="184" name="n_1aveValue【体育館・プール】&#10;一人当たり面積"/>
        <xdr:cNvSpPr txBox="1"/>
      </xdr:nvSpPr>
      <xdr:spPr>
        <a:xfrm>
          <a:off x="9391727" y="1045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120650</xdr:rowOff>
    </xdr:from>
    <xdr:to>
      <xdr:col>14</xdr:col>
      <xdr:colOff>79375</xdr:colOff>
      <xdr:row>60</xdr:row>
      <xdr:rowOff>50800</xdr:rowOff>
    </xdr:to>
    <xdr:sp macro="" textlink="">
      <xdr:nvSpPr>
        <xdr:cNvPr id="190" name="円/楕円 189"/>
        <xdr:cNvSpPr/>
      </xdr:nvSpPr>
      <xdr:spPr>
        <a:xfrm>
          <a:off x="9588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67327</xdr:rowOff>
    </xdr:from>
    <xdr:ext cx="469744" cy="259045"/>
    <xdr:sp macro="" textlink="">
      <xdr:nvSpPr>
        <xdr:cNvPr id="191" name="n_1mainValue【体育館・プール】&#10;一人当たり面積"/>
        <xdr:cNvSpPr txBox="1"/>
      </xdr:nvSpPr>
      <xdr:spPr>
        <a:xfrm>
          <a:off x="93917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2" name="テキスト ボックス 20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3" name="直線コネクタ 20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4" name="テキスト ボックス 20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5" name="直線コネクタ 20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6" name="テキスト ボックス 20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7" name="直線コネクタ 20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8" name="テキスト ボックス 20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9" name="直線コネクタ 20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0" name="テキスト ボックス 20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2" name="テキスト ボックス 21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67818</xdr:rowOff>
    </xdr:from>
    <xdr:to>
      <xdr:col>6</xdr:col>
      <xdr:colOff>510540</xdr:colOff>
      <xdr:row>80</xdr:row>
      <xdr:rowOff>152400</xdr:rowOff>
    </xdr:to>
    <xdr:cxnSp macro="">
      <xdr:nvCxnSpPr>
        <xdr:cNvPr id="214" name="直線コネクタ 213"/>
        <xdr:cNvCxnSpPr/>
      </xdr:nvCxnSpPr>
      <xdr:spPr>
        <a:xfrm flipV="1">
          <a:off x="4634865" y="13612368"/>
          <a:ext cx="0" cy="25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170451</xdr:rowOff>
    </xdr:from>
    <xdr:ext cx="405111" cy="259045"/>
    <xdr:sp macro="" textlink="">
      <xdr:nvSpPr>
        <xdr:cNvPr id="215" name="【福祉施設】&#10;有形固定資産減価償却率最小値テキスト"/>
        <xdr:cNvSpPr txBox="1"/>
      </xdr:nvSpPr>
      <xdr:spPr>
        <a:xfrm>
          <a:off x="4724400" y="13886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6</xdr:col>
      <xdr:colOff>422275</xdr:colOff>
      <xdr:row>80</xdr:row>
      <xdr:rowOff>152400</xdr:rowOff>
    </xdr:from>
    <xdr:to>
      <xdr:col>6</xdr:col>
      <xdr:colOff>600075</xdr:colOff>
      <xdr:row>80</xdr:row>
      <xdr:rowOff>152400</xdr:rowOff>
    </xdr:to>
    <xdr:cxnSp macro="">
      <xdr:nvCxnSpPr>
        <xdr:cNvPr id="216" name="直線コネクタ 215"/>
        <xdr:cNvCxnSpPr/>
      </xdr:nvCxnSpPr>
      <xdr:spPr>
        <a:xfrm>
          <a:off x="45466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14495</xdr:rowOff>
    </xdr:from>
    <xdr:ext cx="405111" cy="259045"/>
    <xdr:sp macro="" textlink="">
      <xdr:nvSpPr>
        <xdr:cNvPr id="217" name="【福祉施設】&#10;有形固定資産減価償却率最大値テキスト"/>
        <xdr:cNvSpPr txBox="1"/>
      </xdr:nvSpPr>
      <xdr:spPr>
        <a:xfrm>
          <a:off x="4724400" y="1338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6</xdr:col>
      <xdr:colOff>422275</xdr:colOff>
      <xdr:row>79</xdr:row>
      <xdr:rowOff>67818</xdr:rowOff>
    </xdr:from>
    <xdr:to>
      <xdr:col>6</xdr:col>
      <xdr:colOff>600075</xdr:colOff>
      <xdr:row>79</xdr:row>
      <xdr:rowOff>67818</xdr:rowOff>
    </xdr:to>
    <xdr:cxnSp macro="">
      <xdr:nvCxnSpPr>
        <xdr:cNvPr id="218" name="直線コネクタ 217"/>
        <xdr:cNvCxnSpPr/>
      </xdr:nvCxnSpPr>
      <xdr:spPr>
        <a:xfrm>
          <a:off x="4546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43451</xdr:rowOff>
    </xdr:from>
    <xdr:ext cx="405111" cy="259045"/>
    <xdr:sp macro="" textlink="">
      <xdr:nvSpPr>
        <xdr:cNvPr id="219" name="【福祉施設】&#10;有形固定資産減価償却率平均値テキスト"/>
        <xdr:cNvSpPr txBox="1"/>
      </xdr:nvSpPr>
      <xdr:spPr>
        <a:xfrm>
          <a:off x="4724400" y="13759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65024</xdr:rowOff>
    </xdr:from>
    <xdr:to>
      <xdr:col>6</xdr:col>
      <xdr:colOff>561975</xdr:colOff>
      <xdr:row>80</xdr:row>
      <xdr:rowOff>166624</xdr:rowOff>
    </xdr:to>
    <xdr:sp macro="" textlink="">
      <xdr:nvSpPr>
        <xdr:cNvPr id="220" name="フローチャート : 判断 219"/>
        <xdr:cNvSpPr/>
      </xdr:nvSpPr>
      <xdr:spPr>
        <a:xfrm>
          <a:off x="45847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37592</xdr:rowOff>
    </xdr:from>
    <xdr:to>
      <xdr:col>5</xdr:col>
      <xdr:colOff>409575</xdr:colOff>
      <xdr:row>80</xdr:row>
      <xdr:rowOff>139192</xdr:rowOff>
    </xdr:to>
    <xdr:sp macro="" textlink="">
      <xdr:nvSpPr>
        <xdr:cNvPr id="221" name="フローチャート : 判断 220"/>
        <xdr:cNvSpPr/>
      </xdr:nvSpPr>
      <xdr:spPr>
        <a:xfrm>
          <a:off x="3746500" y="1375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155719</xdr:rowOff>
    </xdr:from>
    <xdr:ext cx="405111" cy="259045"/>
    <xdr:sp macro="" textlink="">
      <xdr:nvSpPr>
        <xdr:cNvPr id="222" name="n_1aveValue【福祉施設】&#10;有形固定資産減価償却率"/>
        <xdr:cNvSpPr txBox="1"/>
      </xdr:nvSpPr>
      <xdr:spPr>
        <a:xfrm>
          <a:off x="3582043" y="1352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145035</xdr:rowOff>
    </xdr:from>
    <xdr:to>
      <xdr:col>5</xdr:col>
      <xdr:colOff>409575</xdr:colOff>
      <xdr:row>86</xdr:row>
      <xdr:rowOff>75185</xdr:rowOff>
    </xdr:to>
    <xdr:sp macro="" textlink="">
      <xdr:nvSpPr>
        <xdr:cNvPr id="228" name="円/楕円 227"/>
        <xdr:cNvSpPr/>
      </xdr:nvSpPr>
      <xdr:spPr>
        <a:xfrm>
          <a:off x="3746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86</xdr:row>
      <xdr:rowOff>66312</xdr:rowOff>
    </xdr:from>
    <xdr:ext cx="405111" cy="259045"/>
    <xdr:sp macro="" textlink="">
      <xdr:nvSpPr>
        <xdr:cNvPr id="229" name="n_1mainValue【福祉施設】&#10;有形固定資産減価償却率"/>
        <xdr:cNvSpPr txBox="1"/>
      </xdr:nvSpPr>
      <xdr:spPr>
        <a:xfrm>
          <a:off x="3582043" y="1481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0" name="テキスト ボックス 239"/>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41" name="直線コネクタ 24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2" name="テキスト ボックス 24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3" name="直線コネクタ 24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4" name="テキスト ボックス 24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5" name="直線コネクタ 24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6" name="テキスト ボックス 24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7" name="直線コネクタ 24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8" name="テキスト ボックス 24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9" name="直線コネクタ 24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0" name="テキスト ボックス 24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1" name="直線コネクタ 25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2" name="テキスト ボックス 25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3" name="直線コネクタ 25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4" name="テキスト ボックス 25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80</xdr:row>
      <xdr:rowOff>76200</xdr:rowOff>
    </xdr:from>
    <xdr:to>
      <xdr:col>15</xdr:col>
      <xdr:colOff>180340</xdr:colOff>
      <xdr:row>87</xdr:row>
      <xdr:rowOff>62593</xdr:rowOff>
    </xdr:to>
    <xdr:cxnSp macro="">
      <xdr:nvCxnSpPr>
        <xdr:cNvPr id="256" name="直線コネクタ 255"/>
        <xdr:cNvCxnSpPr/>
      </xdr:nvCxnSpPr>
      <xdr:spPr>
        <a:xfrm flipV="1">
          <a:off x="10476865" y="13792200"/>
          <a:ext cx="0" cy="1186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87</xdr:row>
      <xdr:rowOff>66420</xdr:rowOff>
    </xdr:from>
    <xdr:ext cx="469744" cy="259045"/>
    <xdr:sp macro="" textlink="">
      <xdr:nvSpPr>
        <xdr:cNvPr id="257" name="【福祉施設】&#10;一人当たり面積最小値テキスト"/>
        <xdr:cNvSpPr txBox="1"/>
      </xdr:nvSpPr>
      <xdr:spPr>
        <a:xfrm>
          <a:off x="10566400" y="1498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15</xdr:col>
      <xdr:colOff>92075</xdr:colOff>
      <xdr:row>87</xdr:row>
      <xdr:rowOff>62593</xdr:rowOff>
    </xdr:from>
    <xdr:to>
      <xdr:col>15</xdr:col>
      <xdr:colOff>269875</xdr:colOff>
      <xdr:row>87</xdr:row>
      <xdr:rowOff>62593</xdr:rowOff>
    </xdr:to>
    <xdr:cxnSp macro="">
      <xdr:nvCxnSpPr>
        <xdr:cNvPr id="258" name="直線コネクタ 257"/>
        <xdr:cNvCxnSpPr/>
      </xdr:nvCxnSpPr>
      <xdr:spPr>
        <a:xfrm>
          <a:off x="10388600" y="1497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79</xdr:row>
      <xdr:rowOff>22877</xdr:rowOff>
    </xdr:from>
    <xdr:ext cx="469744" cy="259045"/>
    <xdr:sp macro="" textlink="">
      <xdr:nvSpPr>
        <xdr:cNvPr id="259" name="【福祉施設】&#10;一人当たり面積最大値テキスト"/>
        <xdr:cNvSpPr txBox="1"/>
      </xdr:nvSpPr>
      <xdr:spPr>
        <a:xfrm>
          <a:off x="10566400" y="135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0.133</a:t>
          </a:r>
          <a:endParaRPr kumimoji="1" lang="ja-JP" altLang="en-US" sz="1000" b="1">
            <a:latin typeface="ＭＳ Ｐゴシック"/>
          </a:endParaRPr>
        </a:p>
      </xdr:txBody>
    </xdr:sp>
    <xdr:clientData/>
  </xdr:oneCellAnchor>
  <xdr:twoCellAnchor>
    <xdr:from>
      <xdr:col>15</xdr:col>
      <xdr:colOff>92075</xdr:colOff>
      <xdr:row>80</xdr:row>
      <xdr:rowOff>76200</xdr:rowOff>
    </xdr:from>
    <xdr:to>
      <xdr:col>15</xdr:col>
      <xdr:colOff>269875</xdr:colOff>
      <xdr:row>80</xdr:row>
      <xdr:rowOff>76200</xdr:rowOff>
    </xdr:to>
    <xdr:cxnSp macro="">
      <xdr:nvCxnSpPr>
        <xdr:cNvPr id="260" name="直線コネクタ 259"/>
        <xdr:cNvCxnSpPr/>
      </xdr:nvCxnSpPr>
      <xdr:spPr>
        <a:xfrm>
          <a:off x="10388600" y="1379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153506</xdr:rowOff>
    </xdr:from>
    <xdr:ext cx="469744" cy="259045"/>
    <xdr:sp macro="" textlink="">
      <xdr:nvSpPr>
        <xdr:cNvPr id="261" name="【福祉施設】&#10;一人当たり面積平均値テキスト"/>
        <xdr:cNvSpPr txBox="1"/>
      </xdr:nvSpPr>
      <xdr:spPr>
        <a:xfrm>
          <a:off x="10566400" y="14383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3629</xdr:rowOff>
    </xdr:from>
    <xdr:to>
      <xdr:col>15</xdr:col>
      <xdr:colOff>231775</xdr:colOff>
      <xdr:row>84</xdr:row>
      <xdr:rowOff>105229</xdr:rowOff>
    </xdr:to>
    <xdr:sp macro="" textlink="">
      <xdr:nvSpPr>
        <xdr:cNvPr id="262" name="フローチャート : 判断 261"/>
        <xdr:cNvSpPr/>
      </xdr:nvSpPr>
      <xdr:spPr>
        <a:xfrm>
          <a:off x="104267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33564</xdr:rowOff>
    </xdr:from>
    <xdr:to>
      <xdr:col>14</xdr:col>
      <xdr:colOff>79375</xdr:colOff>
      <xdr:row>79</xdr:row>
      <xdr:rowOff>135164</xdr:rowOff>
    </xdr:to>
    <xdr:sp macro="" textlink="">
      <xdr:nvSpPr>
        <xdr:cNvPr id="263" name="フローチャート : 判断 262"/>
        <xdr:cNvSpPr/>
      </xdr:nvSpPr>
      <xdr:spPr>
        <a:xfrm>
          <a:off x="9588500" y="1357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79</xdr:row>
      <xdr:rowOff>126291</xdr:rowOff>
    </xdr:from>
    <xdr:ext cx="469744" cy="259045"/>
    <xdr:sp macro="" textlink="">
      <xdr:nvSpPr>
        <xdr:cNvPr id="264" name="n_1aveValue【福祉施設】&#10;一人当たり面積"/>
        <xdr:cNvSpPr txBox="1"/>
      </xdr:nvSpPr>
      <xdr:spPr>
        <a:xfrm>
          <a:off x="9391727" y="1367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0.148</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5" name="テキスト ボックス 26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6" name="テキスト ボックス 26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7" name="テキスト ボックス 26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8" name="テキスト ボックス 26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9" name="テキスト ボックス 26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77</xdr:row>
      <xdr:rowOff>93436</xdr:rowOff>
    </xdr:from>
    <xdr:to>
      <xdr:col>14</xdr:col>
      <xdr:colOff>79375</xdr:colOff>
      <xdr:row>78</xdr:row>
      <xdr:rowOff>23586</xdr:rowOff>
    </xdr:to>
    <xdr:sp macro="" textlink="">
      <xdr:nvSpPr>
        <xdr:cNvPr id="270" name="円/楕円 269"/>
        <xdr:cNvSpPr/>
      </xdr:nvSpPr>
      <xdr:spPr>
        <a:xfrm>
          <a:off x="9588500" y="13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76</xdr:row>
      <xdr:rowOff>40113</xdr:rowOff>
    </xdr:from>
    <xdr:ext cx="469744" cy="259045"/>
    <xdr:sp macro="" textlink="">
      <xdr:nvSpPr>
        <xdr:cNvPr id="271" name="n_1mainValue【福祉施設】&#10;一人当たり面積"/>
        <xdr:cNvSpPr txBox="1"/>
      </xdr:nvSpPr>
      <xdr:spPr>
        <a:xfrm>
          <a:off x="9391727" y="1307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2" name="正方形/長方形 2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3" name="正方形/長方形 272"/>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4" name="正方形/長方形 273"/>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5" name="正方形/長方形 274"/>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6" name="正方形/長方形 275"/>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8" name="テキスト ボックス 27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9" name="直線コネクタ 27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0" name="テキスト ボックス 27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1" name="直線コネクタ 28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2" name="テキスト ボックス 281"/>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3" name="直線コネクタ 28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4" name="テキスト ボックス 28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5" name="直線コネクタ 28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6" name="テキスト ボックス 28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7" name="直線コネクタ 28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8" name="テキスト ボックス 287"/>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9" name="直線コネクタ 28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0" name="テキスト ボックス 289"/>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102</xdr:row>
      <xdr:rowOff>25400</xdr:rowOff>
    </xdr:from>
    <xdr:to>
      <xdr:col>5</xdr:col>
      <xdr:colOff>409575</xdr:colOff>
      <xdr:row>102</xdr:row>
      <xdr:rowOff>127000</xdr:rowOff>
    </xdr:to>
    <xdr:sp macro="" textlink="">
      <xdr:nvSpPr>
        <xdr:cNvPr id="292" name="フローチャート : 判断 291"/>
        <xdr:cNvSpPr/>
      </xdr:nvSpPr>
      <xdr:spPr>
        <a:xfrm>
          <a:off x="3746500" y="1751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100</xdr:row>
      <xdr:rowOff>143527</xdr:rowOff>
    </xdr:from>
    <xdr:ext cx="405111" cy="259045"/>
    <xdr:sp macro="" textlink="">
      <xdr:nvSpPr>
        <xdr:cNvPr id="293" name="n_1aveValue【市民会館】&#10;有形固定資産減価償却率"/>
        <xdr:cNvSpPr txBox="1"/>
      </xdr:nvSpPr>
      <xdr:spPr>
        <a:xfrm>
          <a:off x="3582043"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4" name="テキスト ボックス 29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5" name="テキスト ボックス 29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6" name="テキスト ボックス 29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7" name="テキスト ボックス 29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8" name="テキスト ボックス 29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108</xdr:row>
      <xdr:rowOff>25400</xdr:rowOff>
    </xdr:from>
    <xdr:to>
      <xdr:col>5</xdr:col>
      <xdr:colOff>409575</xdr:colOff>
      <xdr:row>108</xdr:row>
      <xdr:rowOff>127000</xdr:rowOff>
    </xdr:to>
    <xdr:sp macro="" textlink="">
      <xdr:nvSpPr>
        <xdr:cNvPr id="299" name="円/楕円 298"/>
        <xdr:cNvSpPr/>
      </xdr:nvSpPr>
      <xdr:spPr>
        <a:xfrm>
          <a:off x="3746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118127</xdr:rowOff>
    </xdr:from>
    <xdr:ext cx="405111" cy="259045"/>
    <xdr:sp macro="" textlink="">
      <xdr:nvSpPr>
        <xdr:cNvPr id="300" name="n_1mainValue【市民会館】&#10;有形固定資産減価償却率"/>
        <xdr:cNvSpPr txBox="1"/>
      </xdr:nvSpPr>
      <xdr:spPr>
        <a:xfrm>
          <a:off x="3582043"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1" name="正方形/長方形 30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302" name="正方形/長方形 301"/>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303" name="正方形/長方形 302"/>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304" name="正方形/長方形 303"/>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305" name="正方形/長方形 304"/>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6" name="正方形/長方形 3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7" name="テキスト ボックス 3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8" name="直線コネクタ 3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09" name="テキスト ボックス 308"/>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310" name="直線コネクタ 30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311" name="テキスト ボックス 31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12" name="直線コネクタ 31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313" name="テキスト ボックス 31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14" name="直線コネクタ 31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315" name="テキスト ボックス 31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16" name="直線コネクタ 31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317" name="テキスト ボックス 31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18" name="直線コネクタ 31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319" name="テキスト ボックス 31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20" name="直線コネクタ 31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321" name="テキスト ボックス 32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2" name="直線コネクタ 32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3" name="テキスト ボックス 32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98</xdr:row>
      <xdr:rowOff>161471</xdr:rowOff>
    </xdr:from>
    <xdr:to>
      <xdr:col>14</xdr:col>
      <xdr:colOff>79375</xdr:colOff>
      <xdr:row>99</xdr:row>
      <xdr:rowOff>91621</xdr:rowOff>
    </xdr:to>
    <xdr:sp macro="" textlink="">
      <xdr:nvSpPr>
        <xdr:cNvPr id="325" name="フローチャート : 判断 324"/>
        <xdr:cNvSpPr/>
      </xdr:nvSpPr>
      <xdr:spPr>
        <a:xfrm>
          <a:off x="9588500" y="1696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97</xdr:row>
      <xdr:rowOff>108148</xdr:rowOff>
    </xdr:from>
    <xdr:ext cx="469744" cy="259045"/>
    <xdr:sp macro="" textlink="">
      <xdr:nvSpPr>
        <xdr:cNvPr id="326" name="n_1aveValue【市民会館】&#10;一人当たり面積"/>
        <xdr:cNvSpPr txBox="1"/>
      </xdr:nvSpPr>
      <xdr:spPr>
        <a:xfrm>
          <a:off x="9391727" y="16738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0.187</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27" name="テキスト ボックス 32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8" name="テキスト ボックス 32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9" name="テキスト ボックス 32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0" name="テキスト ボックス 32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1" name="テキスト ボックス 33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108</xdr:row>
      <xdr:rowOff>47171</xdr:rowOff>
    </xdr:from>
    <xdr:to>
      <xdr:col>14</xdr:col>
      <xdr:colOff>79375</xdr:colOff>
      <xdr:row>108</xdr:row>
      <xdr:rowOff>148771</xdr:rowOff>
    </xdr:to>
    <xdr:sp macro="" textlink="">
      <xdr:nvSpPr>
        <xdr:cNvPr id="332" name="円/楕円 331"/>
        <xdr:cNvSpPr/>
      </xdr:nvSpPr>
      <xdr:spPr>
        <a:xfrm>
          <a:off x="9588500" y="1856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139898</xdr:rowOff>
    </xdr:from>
    <xdr:ext cx="469744" cy="259045"/>
    <xdr:sp macro="" textlink="">
      <xdr:nvSpPr>
        <xdr:cNvPr id="333" name="n_1mainValue【市民会館】&#10;一人当たり面積"/>
        <xdr:cNvSpPr txBox="1"/>
      </xdr:nvSpPr>
      <xdr:spPr>
        <a:xfrm>
          <a:off x="9391727" y="1865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335" name="正方形/長方形 334"/>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336" name="正方形/長方形 335"/>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337" name="正方形/長方形 336"/>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338" name="正方形/長方形 337"/>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39" name="正方形/長方形 33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40" name="正方形/長方形 3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341" name="正方形/長方形 340"/>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342" name="正方形/長方形 341"/>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343" name="正方形/長方形 342"/>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344" name="正方形/長方形 343"/>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79,824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5" name="正方形/長方形 34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46" name="正方形/長方形 34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7" name="正方形/長方形 34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8" name="正方形/長方形 34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49" name="正方形/長方形 34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0" name="正方形/長方形 34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1" name="正方形/長方形 35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2" name="正方形/長方形 35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53" name="正方形/長方形 35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4" name="テキスト ボックス 35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5" name="直線コネクタ 35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6" name="テキスト ボックス 35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57" name="直線コネクタ 35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58" name="テキスト ボックス 35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59" name="直線コネクタ 35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0" name="テキスト ボックス 35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1" name="直線コネクタ 36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2" name="テキスト ボックス 36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63" name="直線コネクタ 36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64" name="テキスト ボックス 36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65" name="直線コネクタ 36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66" name="テキスト ボックス 36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7" name="直線コネクタ 36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68" name="テキスト ボックス 36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6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125730</xdr:rowOff>
    </xdr:from>
    <xdr:to>
      <xdr:col>23</xdr:col>
      <xdr:colOff>516889</xdr:colOff>
      <xdr:row>63</xdr:row>
      <xdr:rowOff>80010</xdr:rowOff>
    </xdr:to>
    <xdr:cxnSp macro="">
      <xdr:nvCxnSpPr>
        <xdr:cNvPr id="370" name="直線コネクタ 369"/>
        <xdr:cNvCxnSpPr/>
      </xdr:nvCxnSpPr>
      <xdr:spPr>
        <a:xfrm flipV="1">
          <a:off x="16318864" y="95554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83837</xdr:rowOff>
    </xdr:from>
    <xdr:ext cx="405111" cy="259045"/>
    <xdr:sp macro="" textlink="">
      <xdr:nvSpPr>
        <xdr:cNvPr id="371" name="【保健センター・保健所】&#10;有形固定資産減価償却率最小値テキスト"/>
        <xdr:cNvSpPr txBox="1"/>
      </xdr:nvSpPr>
      <xdr:spPr>
        <a:xfrm>
          <a:off x="164084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23</xdr:col>
      <xdr:colOff>428625</xdr:colOff>
      <xdr:row>63</xdr:row>
      <xdr:rowOff>80010</xdr:rowOff>
    </xdr:from>
    <xdr:to>
      <xdr:col>23</xdr:col>
      <xdr:colOff>606425</xdr:colOff>
      <xdr:row>63</xdr:row>
      <xdr:rowOff>80010</xdr:rowOff>
    </xdr:to>
    <xdr:cxnSp macro="">
      <xdr:nvCxnSpPr>
        <xdr:cNvPr id="372" name="直線コネクタ 371"/>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72407</xdr:rowOff>
    </xdr:from>
    <xdr:ext cx="405111" cy="259045"/>
    <xdr:sp macro="" textlink="">
      <xdr:nvSpPr>
        <xdr:cNvPr id="373" name="【保健センター・保健所】&#10;有形固定資産減価償却率最大値テキスト"/>
        <xdr:cNvSpPr txBox="1"/>
      </xdr:nvSpPr>
      <xdr:spPr>
        <a:xfrm>
          <a:off x="164084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49.6</a:t>
          </a:r>
          <a:endParaRPr kumimoji="1" lang="ja-JP" altLang="en-US" sz="1000" b="1">
            <a:latin typeface="ＭＳ Ｐゴシック"/>
          </a:endParaRPr>
        </a:p>
      </xdr:txBody>
    </xdr:sp>
    <xdr:clientData/>
  </xdr:oneCellAnchor>
  <xdr:twoCellAnchor>
    <xdr:from>
      <xdr:col>23</xdr:col>
      <xdr:colOff>428625</xdr:colOff>
      <xdr:row>55</xdr:row>
      <xdr:rowOff>125730</xdr:rowOff>
    </xdr:from>
    <xdr:to>
      <xdr:col>23</xdr:col>
      <xdr:colOff>606425</xdr:colOff>
      <xdr:row>55</xdr:row>
      <xdr:rowOff>125730</xdr:rowOff>
    </xdr:to>
    <xdr:cxnSp macro="">
      <xdr:nvCxnSpPr>
        <xdr:cNvPr id="374" name="直線コネクタ 373"/>
        <xdr:cNvCxnSpPr/>
      </xdr:nvCxnSpPr>
      <xdr:spPr>
        <a:xfrm>
          <a:off x="16230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160037</xdr:rowOff>
    </xdr:from>
    <xdr:ext cx="405111" cy="259045"/>
    <xdr:sp macro="" textlink="">
      <xdr:nvSpPr>
        <xdr:cNvPr id="375" name="【保健センター・保健所】&#10;有形固定資産減価償却率平均値テキスト"/>
        <xdr:cNvSpPr txBox="1"/>
      </xdr:nvSpPr>
      <xdr:spPr>
        <a:xfrm>
          <a:off x="16408400" y="9932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43.7</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10160</xdr:rowOff>
    </xdr:from>
    <xdr:to>
      <xdr:col>23</xdr:col>
      <xdr:colOff>568325</xdr:colOff>
      <xdr:row>58</xdr:row>
      <xdr:rowOff>111760</xdr:rowOff>
    </xdr:to>
    <xdr:sp macro="" textlink="">
      <xdr:nvSpPr>
        <xdr:cNvPr id="376" name="フローチャート : 判断 375"/>
        <xdr:cNvSpPr/>
      </xdr:nvSpPr>
      <xdr:spPr>
        <a:xfrm>
          <a:off x="16268700" y="99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90170</xdr:rowOff>
    </xdr:from>
    <xdr:to>
      <xdr:col>22</xdr:col>
      <xdr:colOff>415925</xdr:colOff>
      <xdr:row>60</xdr:row>
      <xdr:rowOff>20320</xdr:rowOff>
    </xdr:to>
    <xdr:sp macro="" textlink="">
      <xdr:nvSpPr>
        <xdr:cNvPr id="377" name="フローチャート : 判断 376"/>
        <xdr:cNvSpPr/>
      </xdr:nvSpPr>
      <xdr:spPr>
        <a:xfrm>
          <a:off x="15430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11447</xdr:rowOff>
    </xdr:from>
    <xdr:ext cx="405111" cy="259045"/>
    <xdr:sp macro="" textlink="">
      <xdr:nvSpPr>
        <xdr:cNvPr id="378" name="n_1aveValue【保健センター・保健所】&#10;有形固定資産減価償却率"/>
        <xdr:cNvSpPr txBox="1"/>
      </xdr:nvSpPr>
      <xdr:spPr>
        <a:xfrm>
          <a:off x="15266043"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79" name="テキスト ボックス 3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0" name="テキスト ボックス 3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1" name="テキスト ボックス 3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2" name="テキスト ボックス 3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3" name="テキスト ボックス 3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97790</xdr:rowOff>
    </xdr:from>
    <xdr:to>
      <xdr:col>22</xdr:col>
      <xdr:colOff>415925</xdr:colOff>
      <xdr:row>56</xdr:row>
      <xdr:rowOff>27940</xdr:rowOff>
    </xdr:to>
    <xdr:sp macro="" textlink="">
      <xdr:nvSpPr>
        <xdr:cNvPr id="384" name="円/楕円 383"/>
        <xdr:cNvSpPr/>
      </xdr:nvSpPr>
      <xdr:spPr>
        <a:xfrm>
          <a:off x="154305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54</xdr:row>
      <xdr:rowOff>44467</xdr:rowOff>
    </xdr:from>
    <xdr:ext cx="405111" cy="259045"/>
    <xdr:sp macro="" textlink="">
      <xdr:nvSpPr>
        <xdr:cNvPr id="385" name="n_1mainValue【保健センター・保健所】&#10;有形固定資産減価償却率"/>
        <xdr:cNvSpPr txBox="1"/>
      </xdr:nvSpPr>
      <xdr:spPr>
        <a:xfrm>
          <a:off x="15266043" y="930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86" name="正方形/長方形 3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7" name="正方形/長方形 3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8" name="正方形/長方形 3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9" name="正方形/長方形 3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0" name="正方形/長方形 3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1" name="正方形/長方形 3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2" name="正方形/長方形 3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93" name="正方形/長方形 39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4" name="テキスト ボックス 3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5" name="直線コネクタ 3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96" name="直線コネクタ 39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97" name="テキスト ボックス 39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98" name="直線コネクタ 39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99" name="テキスト ボックス 39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00" name="直線コネクタ 39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01" name="テキスト ボックス 40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02" name="直線コネクタ 40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03" name="テキスト ボックス 40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04" name="直線コネクタ 40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05" name="テキスト ボックス 40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06" name="直線コネクタ 40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07" name="テキスト ボックス 40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8" name="直線コネクタ 4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9" name="テキスト ボックス 40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114300</xdr:rowOff>
    </xdr:from>
    <xdr:to>
      <xdr:col>32</xdr:col>
      <xdr:colOff>186689</xdr:colOff>
      <xdr:row>64</xdr:row>
      <xdr:rowOff>0</xdr:rowOff>
    </xdr:to>
    <xdr:cxnSp macro="">
      <xdr:nvCxnSpPr>
        <xdr:cNvPr id="411" name="直線コネクタ 410"/>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12"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13" name="直線コネクタ 412"/>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60977</xdr:rowOff>
    </xdr:from>
    <xdr:ext cx="469744" cy="259045"/>
    <xdr:sp macro="" textlink="">
      <xdr:nvSpPr>
        <xdr:cNvPr id="414" name="【保健センター・保健所】&#10;一人当たり面積最大値テキスト"/>
        <xdr:cNvSpPr txBox="1"/>
      </xdr:nvSpPr>
      <xdr:spPr>
        <a:xfrm>
          <a:off x="222504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32</xdr:col>
      <xdr:colOff>98425</xdr:colOff>
      <xdr:row>56</xdr:row>
      <xdr:rowOff>114300</xdr:rowOff>
    </xdr:from>
    <xdr:to>
      <xdr:col>32</xdr:col>
      <xdr:colOff>276225</xdr:colOff>
      <xdr:row>56</xdr:row>
      <xdr:rowOff>114300</xdr:rowOff>
    </xdr:to>
    <xdr:cxnSp macro="">
      <xdr:nvCxnSpPr>
        <xdr:cNvPr id="415" name="直線コネクタ 414"/>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156227</xdr:rowOff>
    </xdr:from>
    <xdr:ext cx="469744" cy="259045"/>
    <xdr:sp macro="" textlink="">
      <xdr:nvSpPr>
        <xdr:cNvPr id="416" name="【保健センター・保健所】&#10;一人当たり面積平均値テキスト"/>
        <xdr:cNvSpPr txBox="1"/>
      </xdr:nvSpPr>
      <xdr:spPr>
        <a:xfrm>
          <a:off x="222504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0.036</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6350</xdr:rowOff>
    </xdr:from>
    <xdr:to>
      <xdr:col>32</xdr:col>
      <xdr:colOff>238125</xdr:colOff>
      <xdr:row>61</xdr:row>
      <xdr:rowOff>107950</xdr:rowOff>
    </xdr:to>
    <xdr:sp macro="" textlink="">
      <xdr:nvSpPr>
        <xdr:cNvPr id="417" name="フローチャート : 判断 416"/>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56</xdr:row>
      <xdr:rowOff>112485</xdr:rowOff>
    </xdr:from>
    <xdr:to>
      <xdr:col>31</xdr:col>
      <xdr:colOff>85725</xdr:colOff>
      <xdr:row>57</xdr:row>
      <xdr:rowOff>42635</xdr:rowOff>
    </xdr:to>
    <xdr:sp macro="" textlink="">
      <xdr:nvSpPr>
        <xdr:cNvPr id="418" name="フローチャート : 判断 417"/>
        <xdr:cNvSpPr/>
      </xdr:nvSpPr>
      <xdr:spPr>
        <a:xfrm>
          <a:off x="21272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33762</xdr:rowOff>
    </xdr:from>
    <xdr:ext cx="469744" cy="259045"/>
    <xdr:sp macro="" textlink="">
      <xdr:nvSpPr>
        <xdr:cNvPr id="419" name="n_1aveValue【保健センター・保健所】&#10;一人当たり面積"/>
        <xdr:cNvSpPr txBox="1"/>
      </xdr:nvSpPr>
      <xdr:spPr>
        <a:xfrm>
          <a:off x="21075727" y="980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20" name="テキスト ボックス 41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1" name="テキスト ボックス 42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2" name="テキスト ボックス 42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3" name="テキスト ボックス 42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4" name="テキスト ボックス 42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71665</xdr:rowOff>
    </xdr:from>
    <xdr:to>
      <xdr:col>31</xdr:col>
      <xdr:colOff>85725</xdr:colOff>
      <xdr:row>56</xdr:row>
      <xdr:rowOff>1815</xdr:rowOff>
    </xdr:to>
    <xdr:sp macro="" textlink="">
      <xdr:nvSpPr>
        <xdr:cNvPr id="425" name="円/楕円 424"/>
        <xdr:cNvSpPr/>
      </xdr:nvSpPr>
      <xdr:spPr>
        <a:xfrm>
          <a:off x="21272500" y="95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54</xdr:row>
      <xdr:rowOff>18342</xdr:rowOff>
    </xdr:from>
    <xdr:ext cx="469744" cy="259045"/>
    <xdr:sp macro="" textlink="">
      <xdr:nvSpPr>
        <xdr:cNvPr id="426" name="n_1mainValue【保健センター・保健所】&#10;一人当たり面積"/>
        <xdr:cNvSpPr txBox="1"/>
      </xdr:nvSpPr>
      <xdr:spPr>
        <a:xfrm>
          <a:off x="21075727" y="927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27" name="正方形/長方形 4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8" name="正方形/長方形 4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9" name="正方形/長方形 4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0" name="正方形/長方形 4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1" name="正方形/長方形 4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2" name="正方形/長方形 4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3" name="正方形/長方形 4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34" name="正方形/長方形 4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5" name="テキスト ボックス 4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36" name="直線コネクタ 4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37" name="テキスト ボックス 436"/>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38" name="直線コネクタ 43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39" name="テキスト ボックス 43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40" name="直線コネクタ 43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41" name="テキスト ボックス 44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42" name="直線コネクタ 44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43" name="テキスト ボックス 44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44" name="直線コネクタ 44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45" name="テキスト ボックス 44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46" name="直線コネクタ 44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47" name="テキスト ボックス 44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8" name="直線コネクタ 4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49" name="テキスト ボックス 44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118111</xdr:rowOff>
    </xdr:from>
    <xdr:to>
      <xdr:col>23</xdr:col>
      <xdr:colOff>516889</xdr:colOff>
      <xdr:row>86</xdr:row>
      <xdr:rowOff>144780</xdr:rowOff>
    </xdr:to>
    <xdr:cxnSp macro="">
      <xdr:nvCxnSpPr>
        <xdr:cNvPr id="451" name="直線コネクタ 450"/>
        <xdr:cNvCxnSpPr/>
      </xdr:nvCxnSpPr>
      <xdr:spPr>
        <a:xfrm flipV="1">
          <a:off x="16318864" y="13491211"/>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148607</xdr:rowOff>
    </xdr:from>
    <xdr:ext cx="405111" cy="259045"/>
    <xdr:sp macro="" textlink="">
      <xdr:nvSpPr>
        <xdr:cNvPr id="452" name="【消防施設】&#10;有形固定資産減価償却率最小値テキスト"/>
        <xdr:cNvSpPr txBox="1"/>
      </xdr:nvSpPr>
      <xdr:spPr>
        <a:xfrm>
          <a:off x="164084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86</xdr:row>
      <xdr:rowOff>144780</xdr:rowOff>
    </xdr:from>
    <xdr:to>
      <xdr:col>23</xdr:col>
      <xdr:colOff>606425</xdr:colOff>
      <xdr:row>86</xdr:row>
      <xdr:rowOff>144780</xdr:rowOff>
    </xdr:to>
    <xdr:cxnSp macro="">
      <xdr:nvCxnSpPr>
        <xdr:cNvPr id="453" name="直線コネクタ 452"/>
        <xdr:cNvCxnSpPr/>
      </xdr:nvCxnSpPr>
      <xdr:spPr>
        <a:xfrm>
          <a:off x="16230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64788</xdr:rowOff>
    </xdr:from>
    <xdr:ext cx="405111" cy="259045"/>
    <xdr:sp macro="" textlink="">
      <xdr:nvSpPr>
        <xdr:cNvPr id="454" name="【消防施設】&#10;有形固定資産減価償却率最大値テキスト"/>
        <xdr:cNvSpPr txBox="1"/>
      </xdr:nvSpPr>
      <xdr:spPr>
        <a:xfrm>
          <a:off x="164084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78</xdr:row>
      <xdr:rowOff>118111</xdr:rowOff>
    </xdr:from>
    <xdr:to>
      <xdr:col>23</xdr:col>
      <xdr:colOff>606425</xdr:colOff>
      <xdr:row>78</xdr:row>
      <xdr:rowOff>118111</xdr:rowOff>
    </xdr:to>
    <xdr:cxnSp macro="">
      <xdr:nvCxnSpPr>
        <xdr:cNvPr id="455" name="直線コネクタ 454"/>
        <xdr:cNvCxnSpPr/>
      </xdr:nvCxnSpPr>
      <xdr:spPr>
        <a:xfrm>
          <a:off x="16230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41927</xdr:rowOff>
    </xdr:from>
    <xdr:ext cx="405111" cy="259045"/>
    <xdr:sp macro="" textlink="">
      <xdr:nvSpPr>
        <xdr:cNvPr id="456" name="【消防施設】&#10;有形固定資産減価償却率平均値テキスト"/>
        <xdr:cNvSpPr txBox="1"/>
      </xdr:nvSpPr>
      <xdr:spPr>
        <a:xfrm>
          <a:off x="164084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63500</xdr:rowOff>
    </xdr:from>
    <xdr:to>
      <xdr:col>23</xdr:col>
      <xdr:colOff>568325</xdr:colOff>
      <xdr:row>82</xdr:row>
      <xdr:rowOff>165100</xdr:rowOff>
    </xdr:to>
    <xdr:sp macro="" textlink="">
      <xdr:nvSpPr>
        <xdr:cNvPr id="457" name="フローチャート : 判断 456"/>
        <xdr:cNvSpPr/>
      </xdr:nvSpPr>
      <xdr:spPr>
        <a:xfrm>
          <a:off x="16268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93980</xdr:rowOff>
    </xdr:from>
    <xdr:to>
      <xdr:col>22</xdr:col>
      <xdr:colOff>415925</xdr:colOff>
      <xdr:row>84</xdr:row>
      <xdr:rowOff>24130</xdr:rowOff>
    </xdr:to>
    <xdr:sp macro="" textlink="">
      <xdr:nvSpPr>
        <xdr:cNvPr id="458" name="フローチャート : 判断 457"/>
        <xdr:cNvSpPr/>
      </xdr:nvSpPr>
      <xdr:spPr>
        <a:xfrm>
          <a:off x="15430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40657</xdr:rowOff>
    </xdr:from>
    <xdr:ext cx="405111" cy="259045"/>
    <xdr:sp macro="" textlink="">
      <xdr:nvSpPr>
        <xdr:cNvPr id="459" name="n_1aveValue【消防施設】&#10;有形固定資産減価償却率"/>
        <xdr:cNvSpPr txBox="1"/>
      </xdr:nvSpPr>
      <xdr:spPr>
        <a:xfrm>
          <a:off x="15266043" y="1409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60" name="テキスト ボックス 4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1" name="テキスト ボックス 4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2" name="テキスト ボックス 4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3" name="テキスト ボックス 4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64" name="テキスト ボックス 4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128270</xdr:rowOff>
    </xdr:from>
    <xdr:to>
      <xdr:col>22</xdr:col>
      <xdr:colOff>415925</xdr:colOff>
      <xdr:row>85</xdr:row>
      <xdr:rowOff>58420</xdr:rowOff>
    </xdr:to>
    <xdr:sp macro="" textlink="">
      <xdr:nvSpPr>
        <xdr:cNvPr id="465" name="円/楕円 464"/>
        <xdr:cNvSpPr/>
      </xdr:nvSpPr>
      <xdr:spPr>
        <a:xfrm>
          <a:off x="15430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85</xdr:row>
      <xdr:rowOff>49547</xdr:rowOff>
    </xdr:from>
    <xdr:ext cx="405111" cy="259045"/>
    <xdr:sp macro="" textlink="">
      <xdr:nvSpPr>
        <xdr:cNvPr id="466" name="n_1mainValue【消防施設】&#10;有形固定資産減価償却率"/>
        <xdr:cNvSpPr txBox="1"/>
      </xdr:nvSpPr>
      <xdr:spPr>
        <a:xfrm>
          <a:off x="15266043"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67" name="正方形/長方形 4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8" name="正方形/長方形 4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9" name="正方形/長方形 4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0" name="正方形/長方形 4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1" name="正方形/長方形 4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2" name="正方形/長方形 4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3" name="正方形/長方形 4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74" name="正方形/長方形 4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75" name="テキスト ボックス 4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76" name="直線コネクタ 4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77" name="テキスト ボックス 476"/>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86</xdr:row>
      <xdr:rowOff>38100</xdr:rowOff>
    </xdr:from>
    <xdr:to>
      <xdr:col>33</xdr:col>
      <xdr:colOff>314325</xdr:colOff>
      <xdr:row>86</xdr:row>
      <xdr:rowOff>38100</xdr:rowOff>
    </xdr:to>
    <xdr:cxnSp macro="">
      <xdr:nvCxnSpPr>
        <xdr:cNvPr id="478" name="直線コネクタ 47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79" name="テキスト ボックス 47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80" name="直線コネクタ 47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81" name="テキスト ボックス 48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82" name="直線コネクタ 48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83" name="テキスト ボックス 48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84" name="直線コネクタ 48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85" name="テキスト ボックス 48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86" name="直線コネクタ 48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87" name="テキスト ボックス 48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8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80</xdr:row>
      <xdr:rowOff>106680</xdr:rowOff>
    </xdr:from>
    <xdr:to>
      <xdr:col>32</xdr:col>
      <xdr:colOff>186689</xdr:colOff>
      <xdr:row>85</xdr:row>
      <xdr:rowOff>49530</xdr:rowOff>
    </xdr:to>
    <xdr:cxnSp macro="">
      <xdr:nvCxnSpPr>
        <xdr:cNvPr id="489" name="直線コネクタ 488"/>
        <xdr:cNvCxnSpPr/>
      </xdr:nvCxnSpPr>
      <xdr:spPr>
        <a:xfrm flipV="1">
          <a:off x="22160864" y="13822680"/>
          <a:ext cx="0"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53357</xdr:rowOff>
    </xdr:from>
    <xdr:ext cx="469744" cy="259045"/>
    <xdr:sp macro="" textlink="">
      <xdr:nvSpPr>
        <xdr:cNvPr id="490" name="【消防施設】&#10;一人当たり面積最小値テキスト"/>
        <xdr:cNvSpPr txBox="1"/>
      </xdr:nvSpPr>
      <xdr:spPr>
        <a:xfrm>
          <a:off x="2225040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0.087</a:t>
          </a:r>
          <a:endParaRPr kumimoji="1" lang="ja-JP" altLang="en-US" sz="1000" b="1">
            <a:latin typeface="ＭＳ Ｐゴシック"/>
          </a:endParaRPr>
        </a:p>
      </xdr:txBody>
    </xdr:sp>
    <xdr:clientData/>
  </xdr:oneCellAnchor>
  <xdr:twoCellAnchor>
    <xdr:from>
      <xdr:col>32</xdr:col>
      <xdr:colOff>98425</xdr:colOff>
      <xdr:row>85</xdr:row>
      <xdr:rowOff>49530</xdr:rowOff>
    </xdr:from>
    <xdr:to>
      <xdr:col>32</xdr:col>
      <xdr:colOff>276225</xdr:colOff>
      <xdr:row>85</xdr:row>
      <xdr:rowOff>49530</xdr:rowOff>
    </xdr:to>
    <xdr:cxnSp macro="">
      <xdr:nvCxnSpPr>
        <xdr:cNvPr id="491" name="直線コネクタ 490"/>
        <xdr:cNvCxnSpPr/>
      </xdr:nvCxnSpPr>
      <xdr:spPr>
        <a:xfrm>
          <a:off x="22072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79</xdr:row>
      <xdr:rowOff>53357</xdr:rowOff>
    </xdr:from>
    <xdr:ext cx="469744" cy="259045"/>
    <xdr:sp macro="" textlink="">
      <xdr:nvSpPr>
        <xdr:cNvPr id="492" name="【消防施設】&#10;一人当たり面積最大値テキスト"/>
        <xdr:cNvSpPr txBox="1"/>
      </xdr:nvSpPr>
      <xdr:spPr>
        <a:xfrm>
          <a:off x="22250400" y="1359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80</xdr:row>
      <xdr:rowOff>106680</xdr:rowOff>
    </xdr:from>
    <xdr:to>
      <xdr:col>32</xdr:col>
      <xdr:colOff>276225</xdr:colOff>
      <xdr:row>80</xdr:row>
      <xdr:rowOff>106680</xdr:rowOff>
    </xdr:to>
    <xdr:cxnSp macro="">
      <xdr:nvCxnSpPr>
        <xdr:cNvPr id="493" name="直線コネクタ 492"/>
        <xdr:cNvCxnSpPr/>
      </xdr:nvCxnSpPr>
      <xdr:spPr>
        <a:xfrm>
          <a:off x="22072600" y="1382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494" name="【消防施設】&#10;一人当たり面積平均値テキスト"/>
        <xdr:cNvSpPr txBox="1"/>
      </xdr:nvSpPr>
      <xdr:spPr>
        <a:xfrm>
          <a:off x="22250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495" name="フローチャート : 判断 494"/>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77</xdr:row>
      <xdr:rowOff>90170</xdr:rowOff>
    </xdr:from>
    <xdr:to>
      <xdr:col>31</xdr:col>
      <xdr:colOff>85725</xdr:colOff>
      <xdr:row>78</xdr:row>
      <xdr:rowOff>20320</xdr:rowOff>
    </xdr:to>
    <xdr:sp macro="" textlink="">
      <xdr:nvSpPr>
        <xdr:cNvPr id="496" name="フローチャート : 判断 495"/>
        <xdr:cNvSpPr/>
      </xdr:nvSpPr>
      <xdr:spPr>
        <a:xfrm>
          <a:off x="21272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36847</xdr:rowOff>
    </xdr:from>
    <xdr:ext cx="469744" cy="259045"/>
    <xdr:sp macro="" textlink="">
      <xdr:nvSpPr>
        <xdr:cNvPr id="497" name="n_1aveValue【消防施設】&#10;一人当たり面積"/>
        <xdr:cNvSpPr txBox="1"/>
      </xdr:nvSpPr>
      <xdr:spPr>
        <a:xfrm>
          <a:off x="21075727" y="130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98" name="テキスト ボックス 49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99" name="テキスト ボックス 49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0" name="テキスト ボックス 49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01" name="テキスト ボックス 50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02" name="テキスト ボックス 50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158750</xdr:rowOff>
    </xdr:from>
    <xdr:to>
      <xdr:col>31</xdr:col>
      <xdr:colOff>85725</xdr:colOff>
      <xdr:row>82</xdr:row>
      <xdr:rowOff>88900</xdr:rowOff>
    </xdr:to>
    <xdr:sp macro="" textlink="">
      <xdr:nvSpPr>
        <xdr:cNvPr id="503" name="円/楕円 502"/>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80027</xdr:rowOff>
    </xdr:from>
    <xdr:ext cx="469744" cy="259045"/>
    <xdr:sp macro="" textlink="">
      <xdr:nvSpPr>
        <xdr:cNvPr id="504" name="n_1mainValue【消防施設】&#10;一人当たり面積"/>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05" name="正方形/長方形 5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6" name="正方形/長方形 5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7" name="正方形/長方形 5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8" name="正方形/長方形 5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9" name="正方形/長方形 5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0" name="正方形/長方形 5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1" name="正方形/長方形 5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12" name="正方形/長方形 5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3" name="テキスト ボックス 5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4" name="直線コネクタ 5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15" name="テキスト ボックス 51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16" name="直線コネクタ 51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17" name="テキスト ボックス 516"/>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18" name="直線コネクタ 51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19" name="テキスト ボックス 51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20" name="直線コネクタ 51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21" name="テキスト ボックス 52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22" name="直線コネクタ 52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23" name="テキスト ボックス 52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24" name="直線コネクタ 52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25" name="テキスト ボックス 52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26" name="直線コネクタ 52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27" name="テキスト ボックス 526"/>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8" name="直線コネクタ 5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29" name="テキスト ボックス 52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85998</xdr:rowOff>
    </xdr:from>
    <xdr:to>
      <xdr:col>23</xdr:col>
      <xdr:colOff>516889</xdr:colOff>
      <xdr:row>108</xdr:row>
      <xdr:rowOff>59871</xdr:rowOff>
    </xdr:to>
    <xdr:cxnSp macro="">
      <xdr:nvCxnSpPr>
        <xdr:cNvPr id="531" name="直線コネクタ 530"/>
        <xdr:cNvCxnSpPr/>
      </xdr:nvCxnSpPr>
      <xdr:spPr>
        <a:xfrm flipV="1">
          <a:off x="16318864" y="17230998"/>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63698</xdr:rowOff>
    </xdr:from>
    <xdr:ext cx="405111" cy="259045"/>
    <xdr:sp macro="" textlink="">
      <xdr:nvSpPr>
        <xdr:cNvPr id="532" name="【庁舎】&#10;有形固定資産減価償却率最小値テキスト"/>
        <xdr:cNvSpPr txBox="1"/>
      </xdr:nvSpPr>
      <xdr:spPr>
        <a:xfrm>
          <a:off x="16408400" y="1858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23</xdr:col>
      <xdr:colOff>428625</xdr:colOff>
      <xdr:row>108</xdr:row>
      <xdr:rowOff>59871</xdr:rowOff>
    </xdr:from>
    <xdr:to>
      <xdr:col>23</xdr:col>
      <xdr:colOff>606425</xdr:colOff>
      <xdr:row>108</xdr:row>
      <xdr:rowOff>59871</xdr:rowOff>
    </xdr:to>
    <xdr:cxnSp macro="">
      <xdr:nvCxnSpPr>
        <xdr:cNvPr id="533" name="直線コネクタ 532"/>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32675</xdr:rowOff>
    </xdr:from>
    <xdr:ext cx="405111" cy="259045"/>
    <xdr:sp macro="" textlink="">
      <xdr:nvSpPr>
        <xdr:cNvPr id="534" name="【庁舎】&#10;有形固定資産減価償却率最大値テキスト"/>
        <xdr:cNvSpPr txBox="1"/>
      </xdr:nvSpPr>
      <xdr:spPr>
        <a:xfrm>
          <a:off x="16408400" y="17006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428625</xdr:colOff>
      <xdr:row>100</xdr:row>
      <xdr:rowOff>85998</xdr:rowOff>
    </xdr:from>
    <xdr:to>
      <xdr:col>23</xdr:col>
      <xdr:colOff>606425</xdr:colOff>
      <xdr:row>100</xdr:row>
      <xdr:rowOff>85998</xdr:rowOff>
    </xdr:to>
    <xdr:cxnSp macro="">
      <xdr:nvCxnSpPr>
        <xdr:cNvPr id="535" name="直線コネクタ 534"/>
        <xdr:cNvCxnSpPr/>
      </xdr:nvCxnSpPr>
      <xdr:spPr>
        <a:xfrm>
          <a:off x="16230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8726</xdr:rowOff>
    </xdr:from>
    <xdr:ext cx="405111" cy="259045"/>
    <xdr:sp macro="" textlink="">
      <xdr:nvSpPr>
        <xdr:cNvPr id="536" name="【庁舎】&#10;有形固定資産減価償却率平均値テキスト"/>
        <xdr:cNvSpPr txBox="1"/>
      </xdr:nvSpPr>
      <xdr:spPr>
        <a:xfrm>
          <a:off x="16408400" y="1801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30299</xdr:rowOff>
    </xdr:from>
    <xdr:to>
      <xdr:col>23</xdr:col>
      <xdr:colOff>568325</xdr:colOff>
      <xdr:row>105</xdr:row>
      <xdr:rowOff>131899</xdr:rowOff>
    </xdr:to>
    <xdr:sp macro="" textlink="">
      <xdr:nvSpPr>
        <xdr:cNvPr id="537" name="フローチャート : 判断 536"/>
        <xdr:cNvSpPr/>
      </xdr:nvSpPr>
      <xdr:spPr>
        <a:xfrm>
          <a:off x="162687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101</xdr:row>
      <xdr:rowOff>30299</xdr:rowOff>
    </xdr:from>
    <xdr:to>
      <xdr:col>22</xdr:col>
      <xdr:colOff>415925</xdr:colOff>
      <xdr:row>101</xdr:row>
      <xdr:rowOff>131899</xdr:rowOff>
    </xdr:to>
    <xdr:sp macro="" textlink="">
      <xdr:nvSpPr>
        <xdr:cNvPr id="538" name="フローチャート : 判断 537"/>
        <xdr:cNvSpPr/>
      </xdr:nvSpPr>
      <xdr:spPr>
        <a:xfrm>
          <a:off x="15430500" y="173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123026</xdr:rowOff>
    </xdr:from>
    <xdr:ext cx="405111" cy="259045"/>
    <xdr:sp macro="" textlink="">
      <xdr:nvSpPr>
        <xdr:cNvPr id="539" name="n_1aveValue【庁舎】&#10;有形固定資産減価償却率"/>
        <xdr:cNvSpPr txBox="1"/>
      </xdr:nvSpPr>
      <xdr:spPr>
        <a:xfrm>
          <a:off x="15266043" y="17439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40" name="テキスト ボックス 5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1" name="テキスト ボックス 5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2" name="テキスト ボックス 5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3" name="テキスト ボックス 5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4" name="テキスト ボックス 5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103777</xdr:rowOff>
    </xdr:from>
    <xdr:to>
      <xdr:col>22</xdr:col>
      <xdr:colOff>415925</xdr:colOff>
      <xdr:row>101</xdr:row>
      <xdr:rowOff>33927</xdr:rowOff>
    </xdr:to>
    <xdr:sp macro="" textlink="">
      <xdr:nvSpPr>
        <xdr:cNvPr id="545" name="円/楕円 544"/>
        <xdr:cNvSpPr/>
      </xdr:nvSpPr>
      <xdr:spPr>
        <a:xfrm>
          <a:off x="15430500" y="1724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50454</xdr:rowOff>
    </xdr:from>
    <xdr:ext cx="405111" cy="259045"/>
    <xdr:sp macro="" textlink="">
      <xdr:nvSpPr>
        <xdr:cNvPr id="546" name="n_1mainValue【庁舎】&#10;有形固定資産減価償却率"/>
        <xdr:cNvSpPr txBox="1"/>
      </xdr:nvSpPr>
      <xdr:spPr>
        <a:xfrm>
          <a:off x="15266043" y="1702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47" name="正方形/長方形 5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8" name="正方形/長方形 5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9" name="正方形/長方形 5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0" name="正方形/長方形 5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1" name="正方形/長方形 5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2" name="正方形/長方形 5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3" name="正方形/長方形 5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54" name="正方形/長方形 55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5" name="テキスト ボックス 55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6" name="直線コネクタ 55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57" name="テキスト ボックス 55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58" name="直線コネクタ 55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59" name="テキスト ボックス 55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60" name="直線コネクタ 55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61" name="テキスト ボックス 56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62" name="直線コネクタ 56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63" name="テキスト ボックス 56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64" name="直線コネクタ 56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65" name="テキスト ボックス 56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66" name="直線コネクタ 56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67" name="テキスト ボックス 56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8" name="直線コネクタ 5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9" name="テキスト ボックス 5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163830</xdr:rowOff>
    </xdr:from>
    <xdr:to>
      <xdr:col>32</xdr:col>
      <xdr:colOff>186689</xdr:colOff>
      <xdr:row>108</xdr:row>
      <xdr:rowOff>129539</xdr:rowOff>
    </xdr:to>
    <xdr:cxnSp macro="">
      <xdr:nvCxnSpPr>
        <xdr:cNvPr id="571" name="直線コネクタ 570"/>
        <xdr:cNvCxnSpPr/>
      </xdr:nvCxnSpPr>
      <xdr:spPr>
        <a:xfrm flipV="1">
          <a:off x="22160864" y="17308830"/>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133366</xdr:rowOff>
    </xdr:from>
    <xdr:ext cx="469744" cy="259045"/>
    <xdr:sp macro="" textlink="">
      <xdr:nvSpPr>
        <xdr:cNvPr id="572" name="【庁舎】&#10;一人当たり面積最小値テキスト"/>
        <xdr:cNvSpPr txBox="1"/>
      </xdr:nvSpPr>
      <xdr:spPr>
        <a:xfrm>
          <a:off x="222504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0.206</a:t>
          </a:r>
          <a:endParaRPr kumimoji="1" lang="ja-JP" altLang="en-US" sz="1000" b="1">
            <a:latin typeface="ＭＳ Ｐゴシック"/>
          </a:endParaRPr>
        </a:p>
      </xdr:txBody>
    </xdr:sp>
    <xdr:clientData/>
  </xdr:oneCellAnchor>
  <xdr:twoCellAnchor>
    <xdr:from>
      <xdr:col>32</xdr:col>
      <xdr:colOff>98425</xdr:colOff>
      <xdr:row>108</xdr:row>
      <xdr:rowOff>129539</xdr:rowOff>
    </xdr:from>
    <xdr:to>
      <xdr:col>32</xdr:col>
      <xdr:colOff>276225</xdr:colOff>
      <xdr:row>108</xdr:row>
      <xdr:rowOff>129539</xdr:rowOff>
    </xdr:to>
    <xdr:cxnSp macro="">
      <xdr:nvCxnSpPr>
        <xdr:cNvPr id="573" name="直線コネクタ 572"/>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110507</xdr:rowOff>
    </xdr:from>
    <xdr:ext cx="469744" cy="259045"/>
    <xdr:sp macro="" textlink="">
      <xdr:nvSpPr>
        <xdr:cNvPr id="574" name="【庁舎】&#10;一人当たり面積最大値テキスト"/>
        <xdr:cNvSpPr txBox="1"/>
      </xdr:nvSpPr>
      <xdr:spPr>
        <a:xfrm>
          <a:off x="22250400" y="1708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0.557</a:t>
          </a:r>
          <a:endParaRPr kumimoji="1" lang="ja-JP" altLang="en-US" sz="1000" b="1">
            <a:latin typeface="ＭＳ Ｐゴシック"/>
          </a:endParaRPr>
        </a:p>
      </xdr:txBody>
    </xdr:sp>
    <xdr:clientData/>
  </xdr:oneCellAnchor>
  <xdr:twoCellAnchor>
    <xdr:from>
      <xdr:col>32</xdr:col>
      <xdr:colOff>98425</xdr:colOff>
      <xdr:row>100</xdr:row>
      <xdr:rowOff>163830</xdr:rowOff>
    </xdr:from>
    <xdr:to>
      <xdr:col>32</xdr:col>
      <xdr:colOff>276225</xdr:colOff>
      <xdr:row>100</xdr:row>
      <xdr:rowOff>163830</xdr:rowOff>
    </xdr:to>
    <xdr:cxnSp macro="">
      <xdr:nvCxnSpPr>
        <xdr:cNvPr id="575" name="直線コネクタ 574"/>
        <xdr:cNvCxnSpPr/>
      </xdr:nvCxnSpPr>
      <xdr:spPr>
        <a:xfrm>
          <a:off x="22072600" y="1730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19066</xdr:rowOff>
    </xdr:from>
    <xdr:ext cx="469744" cy="259045"/>
    <xdr:sp macro="" textlink="">
      <xdr:nvSpPr>
        <xdr:cNvPr id="576" name="【庁舎】&#10;一人当たり面積平均値テキスト"/>
        <xdr:cNvSpPr txBox="1"/>
      </xdr:nvSpPr>
      <xdr:spPr>
        <a:xfrm>
          <a:off x="22250400" y="18192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40639</xdr:rowOff>
    </xdr:from>
    <xdr:to>
      <xdr:col>32</xdr:col>
      <xdr:colOff>238125</xdr:colOff>
      <xdr:row>106</xdr:row>
      <xdr:rowOff>142239</xdr:rowOff>
    </xdr:to>
    <xdr:sp macro="" textlink="">
      <xdr:nvSpPr>
        <xdr:cNvPr id="577" name="フローチャート : 判断 576"/>
        <xdr:cNvSpPr/>
      </xdr:nvSpPr>
      <xdr:spPr>
        <a:xfrm>
          <a:off x="221107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135889</xdr:rowOff>
    </xdr:from>
    <xdr:to>
      <xdr:col>31</xdr:col>
      <xdr:colOff>85725</xdr:colOff>
      <xdr:row>106</xdr:row>
      <xdr:rowOff>66039</xdr:rowOff>
    </xdr:to>
    <xdr:sp macro="" textlink="">
      <xdr:nvSpPr>
        <xdr:cNvPr id="578" name="フローチャート : 判断 577"/>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57166</xdr:rowOff>
    </xdr:from>
    <xdr:ext cx="469744" cy="259045"/>
    <xdr:sp macro="" textlink="">
      <xdr:nvSpPr>
        <xdr:cNvPr id="579" name="n_1aveValue【庁舎】&#10;一人当たり面積"/>
        <xdr:cNvSpPr txBox="1"/>
      </xdr:nvSpPr>
      <xdr:spPr>
        <a:xfrm>
          <a:off x="21075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80" name="テキスト ボックス 5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1" name="テキスト ボックス 5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2" name="テキスト ボックス 5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3" name="テキスト ボックス 5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4" name="テキスト ボックス 5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93980</xdr:rowOff>
    </xdr:from>
    <xdr:to>
      <xdr:col>31</xdr:col>
      <xdr:colOff>85725</xdr:colOff>
      <xdr:row>105</xdr:row>
      <xdr:rowOff>24130</xdr:rowOff>
    </xdr:to>
    <xdr:sp macro="" textlink="">
      <xdr:nvSpPr>
        <xdr:cNvPr id="585" name="円/楕円 584"/>
        <xdr:cNvSpPr/>
      </xdr:nvSpPr>
      <xdr:spPr>
        <a:xfrm>
          <a:off x="2127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40657</xdr:rowOff>
    </xdr:from>
    <xdr:ext cx="469744" cy="259045"/>
    <xdr:sp macro="" textlink="">
      <xdr:nvSpPr>
        <xdr:cNvPr id="586" name="n_1mainValue【庁舎】&#10;一人当たり面積"/>
        <xdr:cNvSpPr txBox="1"/>
      </xdr:nvSpPr>
      <xdr:spPr>
        <a:xfrm>
          <a:off x="21075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0.382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7" name="正方形/長方形 5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8" name="正方形/長方形 5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9" name="テキスト ボックス 5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・多くの類型において、有形固定資産減価償却率は類似団体平均を下回り、また、一人あたり面積も類似団体平均を下回っている。</a:t>
          </a:r>
          <a:endParaRPr lang="ja-JP" altLang="ja-JP" sz="1400">
            <a:effectLst/>
          </a:endParaRPr>
        </a:p>
        <a:p>
          <a:r>
            <a:rPr lang="ja-JP" altLang="ja-JP" sz="1100">
              <a:solidFill>
                <a:schemeClr val="dk1"/>
              </a:solidFill>
              <a:effectLst/>
              <a:latin typeface="+mn-lt"/>
              <a:ea typeface="+mn-ea"/>
              <a:cs typeface="+mn-cs"/>
            </a:rPr>
            <a:t>・その中で、保健センター・保健所、庁舎の有形固定資産減価償却率・一人あたり面積は類似団体平均を上回る。今後老朽化した庁舎（支所）と公民館を廃止し、新たに複合施設として整備することにしている。また、保健センターについても、改修工事を行い、他用途での使用も考慮す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ikakuzaisei/300_&#36001;&#25919;&#20418;/560_&#36001;&#25919;&#24773;&#22577;&#38283;&#31034;(&#36001;&#25919;&#29366;&#27841;&#36039;&#26009;&#38598;)/H28/5&#26376;&#20844;&#34920;/&#20877;&#20998;&#26512;&#20381;&#38972;/&#12304;&#36001;&#25919;&#29366;&#27841;&#36039;&#26009;&#38598;&#12305;_152234_&#38463;&#36032;&#37326;&#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131.6</v>
          </cell>
        </row>
        <row r="53">
          <cell r="N53">
            <v>58</v>
          </cell>
        </row>
        <row r="55">
          <cell r="G55" t="str">
            <v>類似団体内平均値</v>
          </cell>
          <cell r="N55">
            <v>32.799999999999997</v>
          </cell>
        </row>
        <row r="57">
          <cell r="N57">
            <v>58.6</v>
          </cell>
        </row>
        <row r="72">
          <cell r="K72" t="str">
            <v>H24</v>
          </cell>
          <cell r="L72" t="str">
            <v>H25</v>
          </cell>
          <cell r="M72" t="str">
            <v>H26</v>
          </cell>
          <cell r="N72" t="str">
            <v>H27</v>
          </cell>
          <cell r="O72" t="str">
            <v>H28</v>
          </cell>
        </row>
        <row r="73">
          <cell r="G73" t="str">
            <v>当該団体値</v>
          </cell>
          <cell r="K73">
            <v>113</v>
          </cell>
          <cell r="L73">
            <v>124</v>
          </cell>
          <cell r="M73">
            <v>124.2</v>
          </cell>
          <cell r="N73">
            <v>131.6</v>
          </cell>
          <cell r="O73">
            <v>151.4</v>
          </cell>
        </row>
        <row r="75">
          <cell r="K75">
            <v>15.5</v>
          </cell>
          <cell r="L75">
            <v>15.5</v>
          </cell>
          <cell r="M75">
            <v>14.6</v>
          </cell>
          <cell r="N75">
            <v>14.1</v>
          </cell>
          <cell r="O75">
            <v>13.5</v>
          </cell>
        </row>
        <row r="77">
          <cell r="G77" t="str">
            <v>類似団体内平均値</v>
          </cell>
          <cell r="K77">
            <v>64.599999999999994</v>
          </cell>
          <cell r="L77">
            <v>52.8</v>
          </cell>
          <cell r="M77">
            <v>48.6</v>
          </cell>
          <cell r="N77">
            <v>32.799999999999997</v>
          </cell>
          <cell r="O77">
            <v>20.2</v>
          </cell>
        </row>
        <row r="79">
          <cell r="K79">
            <v>12.4</v>
          </cell>
          <cell r="L79">
            <v>11.5</v>
          </cell>
          <cell r="M79">
            <v>10.4</v>
          </cell>
          <cell r="N79">
            <v>9.5</v>
          </cell>
          <cell r="O79">
            <v>8.6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22218605</v>
      </c>
      <c r="BO4" s="381"/>
      <c r="BP4" s="381"/>
      <c r="BQ4" s="381"/>
      <c r="BR4" s="381"/>
      <c r="BS4" s="381"/>
      <c r="BT4" s="381"/>
      <c r="BU4" s="382"/>
      <c r="BV4" s="380">
        <v>23520458</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4.2</v>
      </c>
      <c r="CU4" s="387"/>
      <c r="CV4" s="387"/>
      <c r="CW4" s="387"/>
      <c r="CX4" s="387"/>
      <c r="CY4" s="387"/>
      <c r="CZ4" s="387"/>
      <c r="DA4" s="388"/>
      <c r="DB4" s="386">
        <v>7.1</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21296375</v>
      </c>
      <c r="BO5" s="418"/>
      <c r="BP5" s="418"/>
      <c r="BQ5" s="418"/>
      <c r="BR5" s="418"/>
      <c r="BS5" s="418"/>
      <c r="BT5" s="418"/>
      <c r="BU5" s="419"/>
      <c r="BV5" s="417">
        <v>22408862</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91.1</v>
      </c>
      <c r="CU5" s="415"/>
      <c r="CV5" s="415"/>
      <c r="CW5" s="415"/>
      <c r="CX5" s="415"/>
      <c r="CY5" s="415"/>
      <c r="CZ5" s="415"/>
      <c r="DA5" s="416"/>
      <c r="DB5" s="414">
        <v>89</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922230</v>
      </c>
      <c r="BO6" s="418"/>
      <c r="BP6" s="418"/>
      <c r="BQ6" s="418"/>
      <c r="BR6" s="418"/>
      <c r="BS6" s="418"/>
      <c r="BT6" s="418"/>
      <c r="BU6" s="419"/>
      <c r="BV6" s="417">
        <v>1111596</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95.5</v>
      </c>
      <c r="CU6" s="455"/>
      <c r="CV6" s="455"/>
      <c r="CW6" s="455"/>
      <c r="CX6" s="455"/>
      <c r="CY6" s="455"/>
      <c r="CZ6" s="455"/>
      <c r="DA6" s="456"/>
      <c r="DB6" s="454">
        <v>94.2</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376784</v>
      </c>
      <c r="BO7" s="418"/>
      <c r="BP7" s="418"/>
      <c r="BQ7" s="418"/>
      <c r="BR7" s="418"/>
      <c r="BS7" s="418"/>
      <c r="BT7" s="418"/>
      <c r="BU7" s="419"/>
      <c r="BV7" s="417">
        <v>163279</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13004493</v>
      </c>
      <c r="CU7" s="418"/>
      <c r="CV7" s="418"/>
      <c r="CW7" s="418"/>
      <c r="CX7" s="418"/>
      <c r="CY7" s="418"/>
      <c r="CZ7" s="418"/>
      <c r="DA7" s="419"/>
      <c r="DB7" s="417">
        <v>13393254</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545446</v>
      </c>
      <c r="BO8" s="418"/>
      <c r="BP8" s="418"/>
      <c r="BQ8" s="418"/>
      <c r="BR8" s="418"/>
      <c r="BS8" s="418"/>
      <c r="BT8" s="418"/>
      <c r="BU8" s="419"/>
      <c r="BV8" s="417">
        <v>948317</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0.41</v>
      </c>
      <c r="CU8" s="458"/>
      <c r="CV8" s="458"/>
      <c r="CW8" s="458"/>
      <c r="CX8" s="458"/>
      <c r="CY8" s="458"/>
      <c r="CZ8" s="458"/>
      <c r="DA8" s="459"/>
      <c r="DB8" s="457">
        <v>0.42</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43415</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-402871</v>
      </c>
      <c r="BO9" s="418"/>
      <c r="BP9" s="418"/>
      <c r="BQ9" s="418"/>
      <c r="BR9" s="418"/>
      <c r="BS9" s="418"/>
      <c r="BT9" s="418"/>
      <c r="BU9" s="419"/>
      <c r="BV9" s="417">
        <v>238391</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16</v>
      </c>
      <c r="CU9" s="415"/>
      <c r="CV9" s="415"/>
      <c r="CW9" s="415"/>
      <c r="CX9" s="415"/>
      <c r="CY9" s="415"/>
      <c r="CZ9" s="415"/>
      <c r="DA9" s="416"/>
      <c r="DB9" s="414">
        <v>17.2</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45560</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254</v>
      </c>
      <c r="BO10" s="418"/>
      <c r="BP10" s="418"/>
      <c r="BQ10" s="418"/>
      <c r="BR10" s="418"/>
      <c r="BS10" s="418"/>
      <c r="BT10" s="418"/>
      <c r="BU10" s="419"/>
      <c r="BV10" s="417">
        <v>200398</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79</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43691</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66090</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43482</v>
      </c>
      <c r="S13" s="499"/>
      <c r="T13" s="499"/>
      <c r="U13" s="499"/>
      <c r="V13" s="500"/>
      <c r="W13" s="433" t="s">
        <v>124</v>
      </c>
      <c r="X13" s="434"/>
      <c r="Y13" s="434"/>
      <c r="Z13" s="434"/>
      <c r="AA13" s="434"/>
      <c r="AB13" s="424"/>
      <c r="AC13" s="468">
        <v>2106</v>
      </c>
      <c r="AD13" s="469"/>
      <c r="AE13" s="469"/>
      <c r="AF13" s="469"/>
      <c r="AG13" s="508"/>
      <c r="AH13" s="468">
        <v>2240</v>
      </c>
      <c r="AI13" s="469"/>
      <c r="AJ13" s="469"/>
      <c r="AK13" s="469"/>
      <c r="AL13" s="470"/>
      <c r="AM13" s="446" t="s">
        <v>125</v>
      </c>
      <c r="AN13" s="447"/>
      <c r="AO13" s="447"/>
      <c r="AP13" s="447"/>
      <c r="AQ13" s="447"/>
      <c r="AR13" s="447"/>
      <c r="AS13" s="447"/>
      <c r="AT13" s="448"/>
      <c r="AU13" s="449" t="s">
        <v>119</v>
      </c>
      <c r="AV13" s="450"/>
      <c r="AW13" s="450"/>
      <c r="AX13" s="450"/>
      <c r="AY13" s="451" t="s">
        <v>126</v>
      </c>
      <c r="AZ13" s="452"/>
      <c r="BA13" s="452"/>
      <c r="BB13" s="452"/>
      <c r="BC13" s="452"/>
      <c r="BD13" s="452"/>
      <c r="BE13" s="452"/>
      <c r="BF13" s="452"/>
      <c r="BG13" s="452"/>
      <c r="BH13" s="452"/>
      <c r="BI13" s="452"/>
      <c r="BJ13" s="452"/>
      <c r="BK13" s="452"/>
      <c r="BL13" s="452"/>
      <c r="BM13" s="453"/>
      <c r="BN13" s="417">
        <v>-468707</v>
      </c>
      <c r="BO13" s="418"/>
      <c r="BP13" s="418"/>
      <c r="BQ13" s="418"/>
      <c r="BR13" s="418"/>
      <c r="BS13" s="418"/>
      <c r="BT13" s="418"/>
      <c r="BU13" s="419"/>
      <c r="BV13" s="417">
        <v>438789</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13.5</v>
      </c>
      <c r="CU13" s="415"/>
      <c r="CV13" s="415"/>
      <c r="CW13" s="415"/>
      <c r="CX13" s="415"/>
      <c r="CY13" s="415"/>
      <c r="CZ13" s="415"/>
      <c r="DA13" s="416"/>
      <c r="DB13" s="414">
        <v>14.1</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44251</v>
      </c>
      <c r="S14" s="499"/>
      <c r="T14" s="499"/>
      <c r="U14" s="499"/>
      <c r="V14" s="500"/>
      <c r="W14" s="407"/>
      <c r="X14" s="408"/>
      <c r="Y14" s="408"/>
      <c r="Z14" s="408"/>
      <c r="AA14" s="408"/>
      <c r="AB14" s="397"/>
      <c r="AC14" s="501">
        <v>9.6999999999999993</v>
      </c>
      <c r="AD14" s="502"/>
      <c r="AE14" s="502"/>
      <c r="AF14" s="502"/>
      <c r="AG14" s="503"/>
      <c r="AH14" s="501">
        <v>10.199999999999999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151.4</v>
      </c>
      <c r="CU14" s="513"/>
      <c r="CV14" s="513"/>
      <c r="CW14" s="513"/>
      <c r="CX14" s="513"/>
      <c r="CY14" s="513"/>
      <c r="CZ14" s="513"/>
      <c r="DA14" s="514"/>
      <c r="DB14" s="512">
        <v>131.6</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44064</v>
      </c>
      <c r="S15" s="499"/>
      <c r="T15" s="499"/>
      <c r="U15" s="499"/>
      <c r="V15" s="500"/>
      <c r="W15" s="433" t="s">
        <v>130</v>
      </c>
      <c r="X15" s="434"/>
      <c r="Y15" s="434"/>
      <c r="Z15" s="434"/>
      <c r="AA15" s="434"/>
      <c r="AB15" s="424"/>
      <c r="AC15" s="468">
        <v>7438</v>
      </c>
      <c r="AD15" s="469"/>
      <c r="AE15" s="469"/>
      <c r="AF15" s="469"/>
      <c r="AG15" s="508"/>
      <c r="AH15" s="468">
        <v>7638</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4338577</v>
      </c>
      <c r="BO15" s="381"/>
      <c r="BP15" s="381"/>
      <c r="BQ15" s="381"/>
      <c r="BR15" s="381"/>
      <c r="BS15" s="381"/>
      <c r="BT15" s="381"/>
      <c r="BU15" s="382"/>
      <c r="BV15" s="380">
        <v>4282528</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34.299999999999997</v>
      </c>
      <c r="AD16" s="502"/>
      <c r="AE16" s="502"/>
      <c r="AF16" s="502"/>
      <c r="AG16" s="503"/>
      <c r="AH16" s="501">
        <v>34.700000000000003</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10525118</v>
      </c>
      <c r="BO16" s="418"/>
      <c r="BP16" s="418"/>
      <c r="BQ16" s="418"/>
      <c r="BR16" s="418"/>
      <c r="BS16" s="418"/>
      <c r="BT16" s="418"/>
      <c r="BU16" s="419"/>
      <c r="BV16" s="417">
        <v>10260025</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12153</v>
      </c>
      <c r="AD17" s="469"/>
      <c r="AE17" s="469"/>
      <c r="AF17" s="469"/>
      <c r="AG17" s="508"/>
      <c r="AH17" s="468">
        <v>12154</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5445421</v>
      </c>
      <c r="BO17" s="418"/>
      <c r="BP17" s="418"/>
      <c r="BQ17" s="418"/>
      <c r="BR17" s="418"/>
      <c r="BS17" s="418"/>
      <c r="BT17" s="418"/>
      <c r="BU17" s="419"/>
      <c r="BV17" s="417">
        <v>5376729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192.74</v>
      </c>
      <c r="M18" s="530"/>
      <c r="N18" s="530"/>
      <c r="O18" s="530"/>
      <c r="P18" s="530"/>
      <c r="Q18" s="530"/>
      <c r="R18" s="531"/>
      <c r="S18" s="531"/>
      <c r="T18" s="531"/>
      <c r="U18" s="531"/>
      <c r="V18" s="532"/>
      <c r="W18" s="435"/>
      <c r="X18" s="436"/>
      <c r="Y18" s="436"/>
      <c r="Z18" s="436"/>
      <c r="AA18" s="436"/>
      <c r="AB18" s="427"/>
      <c r="AC18" s="533">
        <v>56</v>
      </c>
      <c r="AD18" s="534"/>
      <c r="AE18" s="534"/>
      <c r="AF18" s="534"/>
      <c r="AG18" s="535"/>
      <c r="AH18" s="533">
        <v>55.2</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11861231</v>
      </c>
      <c r="BO18" s="418"/>
      <c r="BP18" s="418"/>
      <c r="BQ18" s="418"/>
      <c r="BR18" s="418"/>
      <c r="BS18" s="418"/>
      <c r="BT18" s="418"/>
      <c r="BU18" s="419"/>
      <c r="BV18" s="417">
        <v>12101389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225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15680451</v>
      </c>
      <c r="BO19" s="418"/>
      <c r="BP19" s="418"/>
      <c r="BQ19" s="418"/>
      <c r="BR19" s="418"/>
      <c r="BS19" s="418"/>
      <c r="BT19" s="418"/>
      <c r="BU19" s="419"/>
      <c r="BV19" s="417">
        <v>15699104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13390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23958119</v>
      </c>
      <c r="BO23" s="418"/>
      <c r="BP23" s="418"/>
      <c r="BQ23" s="418"/>
      <c r="BR23" s="418"/>
      <c r="BS23" s="418"/>
      <c r="BT23" s="418"/>
      <c r="BU23" s="419"/>
      <c r="BV23" s="417">
        <v>24844429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8290</v>
      </c>
      <c r="R24" s="469"/>
      <c r="S24" s="469"/>
      <c r="T24" s="469"/>
      <c r="U24" s="469"/>
      <c r="V24" s="508"/>
      <c r="W24" s="563"/>
      <c r="X24" s="551"/>
      <c r="Y24" s="552"/>
      <c r="Z24" s="467" t="s">
        <v>153</v>
      </c>
      <c r="AA24" s="447"/>
      <c r="AB24" s="447"/>
      <c r="AC24" s="447"/>
      <c r="AD24" s="447"/>
      <c r="AE24" s="447"/>
      <c r="AF24" s="447"/>
      <c r="AG24" s="448"/>
      <c r="AH24" s="468">
        <v>407</v>
      </c>
      <c r="AI24" s="469"/>
      <c r="AJ24" s="469"/>
      <c r="AK24" s="469"/>
      <c r="AL24" s="508"/>
      <c r="AM24" s="468">
        <v>1269840</v>
      </c>
      <c r="AN24" s="469"/>
      <c r="AO24" s="469"/>
      <c r="AP24" s="469"/>
      <c r="AQ24" s="469"/>
      <c r="AR24" s="508"/>
      <c r="AS24" s="468">
        <v>3120</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20126281</v>
      </c>
      <c r="BO24" s="418"/>
      <c r="BP24" s="418"/>
      <c r="BQ24" s="418"/>
      <c r="BR24" s="418"/>
      <c r="BS24" s="418"/>
      <c r="BT24" s="418"/>
      <c r="BU24" s="419"/>
      <c r="BV24" s="417">
        <v>20346852</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1</v>
      </c>
      <c r="M25" s="469"/>
      <c r="N25" s="469"/>
      <c r="O25" s="469"/>
      <c r="P25" s="508"/>
      <c r="Q25" s="468">
        <v>6350</v>
      </c>
      <c r="R25" s="469"/>
      <c r="S25" s="469"/>
      <c r="T25" s="469"/>
      <c r="U25" s="469"/>
      <c r="V25" s="508"/>
      <c r="W25" s="563"/>
      <c r="X25" s="551"/>
      <c r="Y25" s="552"/>
      <c r="Z25" s="467" t="s">
        <v>156</v>
      </c>
      <c r="AA25" s="447"/>
      <c r="AB25" s="447"/>
      <c r="AC25" s="447"/>
      <c r="AD25" s="447"/>
      <c r="AE25" s="447"/>
      <c r="AF25" s="447"/>
      <c r="AG25" s="448"/>
      <c r="AH25" s="468">
        <v>83</v>
      </c>
      <c r="AI25" s="469"/>
      <c r="AJ25" s="469"/>
      <c r="AK25" s="469"/>
      <c r="AL25" s="508"/>
      <c r="AM25" s="468">
        <v>240617</v>
      </c>
      <c r="AN25" s="469"/>
      <c r="AO25" s="469"/>
      <c r="AP25" s="469"/>
      <c r="AQ25" s="469"/>
      <c r="AR25" s="508"/>
      <c r="AS25" s="468">
        <v>2899</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1242118</v>
      </c>
      <c r="BO25" s="381"/>
      <c r="BP25" s="381"/>
      <c r="BQ25" s="381"/>
      <c r="BR25" s="381"/>
      <c r="BS25" s="381"/>
      <c r="BT25" s="381"/>
      <c r="BU25" s="382"/>
      <c r="BV25" s="380">
        <v>1653758</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5600</v>
      </c>
      <c r="R26" s="469"/>
      <c r="S26" s="469"/>
      <c r="T26" s="469"/>
      <c r="U26" s="469"/>
      <c r="V26" s="508"/>
      <c r="W26" s="563"/>
      <c r="X26" s="551"/>
      <c r="Y26" s="552"/>
      <c r="Z26" s="467" t="s">
        <v>159</v>
      </c>
      <c r="AA26" s="573"/>
      <c r="AB26" s="573"/>
      <c r="AC26" s="573"/>
      <c r="AD26" s="573"/>
      <c r="AE26" s="573"/>
      <c r="AF26" s="573"/>
      <c r="AG26" s="574"/>
      <c r="AH26" s="468">
        <v>20</v>
      </c>
      <c r="AI26" s="469"/>
      <c r="AJ26" s="469"/>
      <c r="AK26" s="469"/>
      <c r="AL26" s="508"/>
      <c r="AM26" s="468">
        <v>61920</v>
      </c>
      <c r="AN26" s="469"/>
      <c r="AO26" s="469"/>
      <c r="AP26" s="469"/>
      <c r="AQ26" s="469"/>
      <c r="AR26" s="508"/>
      <c r="AS26" s="468">
        <v>3096</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161</v>
      </c>
      <c r="F27" s="447"/>
      <c r="G27" s="447"/>
      <c r="H27" s="447"/>
      <c r="I27" s="447"/>
      <c r="J27" s="447"/>
      <c r="K27" s="448"/>
      <c r="L27" s="468">
        <v>1</v>
      </c>
      <c r="M27" s="469"/>
      <c r="N27" s="469"/>
      <c r="O27" s="469"/>
      <c r="P27" s="508"/>
      <c r="Q27" s="468">
        <v>3616</v>
      </c>
      <c r="R27" s="469"/>
      <c r="S27" s="469"/>
      <c r="T27" s="469"/>
      <c r="U27" s="469"/>
      <c r="V27" s="508"/>
      <c r="W27" s="563"/>
      <c r="X27" s="551"/>
      <c r="Y27" s="552"/>
      <c r="Z27" s="467" t="s">
        <v>162</v>
      </c>
      <c r="AA27" s="447"/>
      <c r="AB27" s="447"/>
      <c r="AC27" s="447"/>
      <c r="AD27" s="447"/>
      <c r="AE27" s="447"/>
      <c r="AF27" s="447"/>
      <c r="AG27" s="448"/>
      <c r="AH27" s="468">
        <v>15</v>
      </c>
      <c r="AI27" s="469"/>
      <c r="AJ27" s="469"/>
      <c r="AK27" s="469"/>
      <c r="AL27" s="508"/>
      <c r="AM27" s="468">
        <v>47775</v>
      </c>
      <c r="AN27" s="469"/>
      <c r="AO27" s="469"/>
      <c r="AP27" s="469"/>
      <c r="AQ27" s="469"/>
      <c r="AR27" s="508"/>
      <c r="AS27" s="468">
        <v>3185</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164</v>
      </c>
      <c r="F28" s="447"/>
      <c r="G28" s="447"/>
      <c r="H28" s="447"/>
      <c r="I28" s="447"/>
      <c r="J28" s="447"/>
      <c r="K28" s="448"/>
      <c r="L28" s="468">
        <v>1</v>
      </c>
      <c r="M28" s="469"/>
      <c r="N28" s="469"/>
      <c r="O28" s="469"/>
      <c r="P28" s="508"/>
      <c r="Q28" s="468">
        <v>2948</v>
      </c>
      <c r="R28" s="469"/>
      <c r="S28" s="469"/>
      <c r="T28" s="469"/>
      <c r="U28" s="469"/>
      <c r="V28" s="508"/>
      <c r="W28" s="563"/>
      <c r="X28" s="551"/>
      <c r="Y28" s="552"/>
      <c r="Z28" s="467" t="s">
        <v>165</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1961100</v>
      </c>
      <c r="BO28" s="381"/>
      <c r="BP28" s="381"/>
      <c r="BQ28" s="381"/>
      <c r="BR28" s="381"/>
      <c r="BS28" s="381"/>
      <c r="BT28" s="381"/>
      <c r="BU28" s="382"/>
      <c r="BV28" s="380">
        <v>2026936</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168</v>
      </c>
      <c r="F29" s="447"/>
      <c r="G29" s="447"/>
      <c r="H29" s="447"/>
      <c r="I29" s="447"/>
      <c r="J29" s="447"/>
      <c r="K29" s="448"/>
      <c r="L29" s="468">
        <v>18</v>
      </c>
      <c r="M29" s="469"/>
      <c r="N29" s="469"/>
      <c r="O29" s="469"/>
      <c r="P29" s="508"/>
      <c r="Q29" s="468">
        <v>2713</v>
      </c>
      <c r="R29" s="469"/>
      <c r="S29" s="469"/>
      <c r="T29" s="469"/>
      <c r="U29" s="469"/>
      <c r="V29" s="508"/>
      <c r="W29" s="564"/>
      <c r="X29" s="565"/>
      <c r="Y29" s="566"/>
      <c r="Z29" s="467" t="s">
        <v>169</v>
      </c>
      <c r="AA29" s="447"/>
      <c r="AB29" s="447"/>
      <c r="AC29" s="447"/>
      <c r="AD29" s="447"/>
      <c r="AE29" s="447"/>
      <c r="AF29" s="447"/>
      <c r="AG29" s="448"/>
      <c r="AH29" s="468">
        <v>422</v>
      </c>
      <c r="AI29" s="469"/>
      <c r="AJ29" s="469"/>
      <c r="AK29" s="469"/>
      <c r="AL29" s="508"/>
      <c r="AM29" s="468">
        <v>1317615</v>
      </c>
      <c r="AN29" s="469"/>
      <c r="AO29" s="469"/>
      <c r="AP29" s="469"/>
      <c r="AQ29" s="469"/>
      <c r="AR29" s="508"/>
      <c r="AS29" s="468">
        <v>3122</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366766</v>
      </c>
      <c r="BO29" s="418"/>
      <c r="BP29" s="418"/>
      <c r="BQ29" s="418"/>
      <c r="BR29" s="418"/>
      <c r="BS29" s="418"/>
      <c r="BT29" s="418"/>
      <c r="BU29" s="419"/>
      <c r="BV29" s="417">
        <v>366674</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4037747</v>
      </c>
      <c r="BO30" s="587"/>
      <c r="BP30" s="587"/>
      <c r="BQ30" s="587"/>
      <c r="BR30" s="587"/>
      <c r="BS30" s="587"/>
      <c r="BT30" s="587"/>
      <c r="BU30" s="588"/>
      <c r="BV30" s="586">
        <v>3809026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阿賀北広域組合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6</v>
      </c>
      <c r="AN35" s="598"/>
      <c r="AO35" s="599" t="str">
        <f>IF('各会計、関係団体の財政状況及び健全化判断比率'!B32="","",'各会計、関係団体の財政状況及び健全化判断比率'!B32)</f>
        <v>病院事業会計</v>
      </c>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IF('各会計、関係団体の財政状況及び健全化判断比率'!B34="","",'各会計、関係団体の財政状況及び健全化判断比率'!B34)</f>
        <v>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五泉地域衛生施設組合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9</v>
      </c>
      <c r="BF36" s="598"/>
      <c r="BG36" s="599" t="str">
        <f>IF('各会計、関係団体の財政状況及び健全化判断比率'!B35="","",'各会計、関係団体の財政状況及び健全化判断比率'!B35)</f>
        <v>少年自然の家特別会計</v>
      </c>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新発田地域老人福祉保健事務組合（一般会計）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10</v>
      </c>
      <c r="BF37" s="598"/>
      <c r="BG37" s="599" t="str">
        <f>IF('各会計、関係団体の財政状況及び健全化判断比率'!B36="","",'各会計、関係団体の財政状況及び健全化判断比率'!B36)</f>
        <v>工業団地造成事業特別会計</v>
      </c>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　　〃　　（保健施設特別会計）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15</v>
      </c>
      <c r="BX38" s="598"/>
      <c r="BY38" s="599" t="str">
        <f>IF('各会計、関係団体の財政状況及び健全化判断比率'!B72="","",'各会計、関係団体の財政状況及び健全化判断比率'!B72)</f>
        <v>下越障害者福祉事務組合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16</v>
      </c>
      <c r="BX39" s="598"/>
      <c r="BY39" s="599" t="str">
        <f>IF('各会計、関係団体の財政状況及び健全化判断比率'!B73="","",'各会計、関係団体の財政状況及び健全化判断比率'!B73)</f>
        <v>新潟県市町村総合事務組合（一般会計）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17</v>
      </c>
      <c r="BX40" s="598"/>
      <c r="BY40" s="599" t="str">
        <f>IF('各会計、関係団体の財政状況及び健全化判断比率'!B74="","",'各会計、関係団体の財政状況及び健全化判断比率'!B74)</f>
        <v>　〃　（職員退職手当支給事業特別会計）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18</v>
      </c>
      <c r="BX41" s="598"/>
      <c r="BY41" s="599" t="str">
        <f>IF('各会計、関係団体の財政状況及び健全化判断比率'!B75="","",'各会計、関係団体の財政状況及び健全化判断比率'!B75)</f>
        <v>　〃　（消防団員等公務災害補償事業特別会計）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19</v>
      </c>
      <c r="BX42" s="598"/>
      <c r="BY42" s="599" t="str">
        <f>IF('各会計、関係団体の財政状況及び健全化判断比率'!B76="","",'各会計、関係団体の財政状況及び健全化判断比率'!B76)</f>
        <v>　〃　（消防賞じゅつ金支給事業特別会計）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20</v>
      </c>
      <c r="BX43" s="598"/>
      <c r="BY43" s="599" t="str">
        <f>IF('各会計、関係団体の財政状況及び健全化判断比率'!B77="","",'各会計、関係団体の財政状況及び健全化判断比率'!B77)</f>
        <v>　〃　（非常勤職員公務災害補償等特別会計）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 workbookViewId="0">
      <selection activeCell="AQ1" sqref="AQ1"/>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207</v>
      </c>
      <c r="C5" s="612"/>
      <c r="D5" s="612"/>
      <c r="E5" s="612"/>
      <c r="F5" s="612"/>
      <c r="G5" s="612"/>
      <c r="H5" s="612"/>
      <c r="I5" s="612"/>
      <c r="J5" s="612"/>
      <c r="K5" s="612"/>
      <c r="L5" s="612"/>
      <c r="M5" s="612"/>
      <c r="N5" s="612"/>
      <c r="O5" s="612"/>
      <c r="P5" s="612"/>
      <c r="Q5" s="613"/>
      <c r="R5" s="614">
        <v>4380258</v>
      </c>
      <c r="S5" s="615"/>
      <c r="T5" s="615"/>
      <c r="U5" s="615"/>
      <c r="V5" s="615"/>
      <c r="W5" s="615"/>
      <c r="X5" s="615"/>
      <c r="Y5" s="616"/>
      <c r="Z5" s="617">
        <v>19.7</v>
      </c>
      <c r="AA5" s="617"/>
      <c r="AB5" s="617"/>
      <c r="AC5" s="617"/>
      <c r="AD5" s="618">
        <v>4380258</v>
      </c>
      <c r="AE5" s="618"/>
      <c r="AF5" s="618"/>
      <c r="AG5" s="618"/>
      <c r="AH5" s="618"/>
      <c r="AI5" s="618"/>
      <c r="AJ5" s="618"/>
      <c r="AK5" s="618"/>
      <c r="AL5" s="619">
        <v>35.299999999999997</v>
      </c>
      <c r="AM5" s="620"/>
      <c r="AN5" s="620"/>
      <c r="AO5" s="621"/>
      <c r="AP5" s="611" t="s">
        <v>208</v>
      </c>
      <c r="AQ5" s="612"/>
      <c r="AR5" s="612"/>
      <c r="AS5" s="612"/>
      <c r="AT5" s="612"/>
      <c r="AU5" s="612"/>
      <c r="AV5" s="612"/>
      <c r="AW5" s="612"/>
      <c r="AX5" s="612"/>
      <c r="AY5" s="612"/>
      <c r="AZ5" s="612"/>
      <c r="BA5" s="612"/>
      <c r="BB5" s="612"/>
      <c r="BC5" s="612"/>
      <c r="BD5" s="612"/>
      <c r="BE5" s="612"/>
      <c r="BF5" s="613"/>
      <c r="BG5" s="625">
        <v>4363097</v>
      </c>
      <c r="BH5" s="626"/>
      <c r="BI5" s="626"/>
      <c r="BJ5" s="626"/>
      <c r="BK5" s="626"/>
      <c r="BL5" s="626"/>
      <c r="BM5" s="626"/>
      <c r="BN5" s="627"/>
      <c r="BO5" s="628">
        <v>99.6</v>
      </c>
      <c r="BP5" s="628"/>
      <c r="BQ5" s="628"/>
      <c r="BR5" s="628"/>
      <c r="BS5" s="629">
        <v>46620</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x14ac:dyDescent="0.15">
      <c r="B6" s="622" t="s">
        <v>212</v>
      </c>
      <c r="C6" s="623"/>
      <c r="D6" s="623"/>
      <c r="E6" s="623"/>
      <c r="F6" s="623"/>
      <c r="G6" s="623"/>
      <c r="H6" s="623"/>
      <c r="I6" s="623"/>
      <c r="J6" s="623"/>
      <c r="K6" s="623"/>
      <c r="L6" s="623"/>
      <c r="M6" s="623"/>
      <c r="N6" s="623"/>
      <c r="O6" s="623"/>
      <c r="P6" s="623"/>
      <c r="Q6" s="624"/>
      <c r="R6" s="625">
        <v>218501</v>
      </c>
      <c r="S6" s="626"/>
      <c r="T6" s="626"/>
      <c r="U6" s="626"/>
      <c r="V6" s="626"/>
      <c r="W6" s="626"/>
      <c r="X6" s="626"/>
      <c r="Y6" s="627"/>
      <c r="Z6" s="628">
        <v>1</v>
      </c>
      <c r="AA6" s="628"/>
      <c r="AB6" s="628"/>
      <c r="AC6" s="628"/>
      <c r="AD6" s="629">
        <v>218501</v>
      </c>
      <c r="AE6" s="629"/>
      <c r="AF6" s="629"/>
      <c r="AG6" s="629"/>
      <c r="AH6" s="629"/>
      <c r="AI6" s="629"/>
      <c r="AJ6" s="629"/>
      <c r="AK6" s="629"/>
      <c r="AL6" s="630">
        <v>1.8</v>
      </c>
      <c r="AM6" s="631"/>
      <c r="AN6" s="631"/>
      <c r="AO6" s="632"/>
      <c r="AP6" s="622" t="s">
        <v>213</v>
      </c>
      <c r="AQ6" s="623"/>
      <c r="AR6" s="623"/>
      <c r="AS6" s="623"/>
      <c r="AT6" s="623"/>
      <c r="AU6" s="623"/>
      <c r="AV6" s="623"/>
      <c r="AW6" s="623"/>
      <c r="AX6" s="623"/>
      <c r="AY6" s="623"/>
      <c r="AZ6" s="623"/>
      <c r="BA6" s="623"/>
      <c r="BB6" s="623"/>
      <c r="BC6" s="623"/>
      <c r="BD6" s="623"/>
      <c r="BE6" s="623"/>
      <c r="BF6" s="624"/>
      <c r="BG6" s="625">
        <v>4363097</v>
      </c>
      <c r="BH6" s="626"/>
      <c r="BI6" s="626"/>
      <c r="BJ6" s="626"/>
      <c r="BK6" s="626"/>
      <c r="BL6" s="626"/>
      <c r="BM6" s="626"/>
      <c r="BN6" s="627"/>
      <c r="BO6" s="628">
        <v>99.6</v>
      </c>
      <c r="BP6" s="628"/>
      <c r="BQ6" s="628"/>
      <c r="BR6" s="628"/>
      <c r="BS6" s="629">
        <v>46620</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163701</v>
      </c>
      <c r="CS6" s="626"/>
      <c r="CT6" s="626"/>
      <c r="CU6" s="626"/>
      <c r="CV6" s="626"/>
      <c r="CW6" s="626"/>
      <c r="CX6" s="626"/>
      <c r="CY6" s="627"/>
      <c r="CZ6" s="628">
        <v>0.8</v>
      </c>
      <c r="DA6" s="628"/>
      <c r="DB6" s="628"/>
      <c r="DC6" s="628"/>
      <c r="DD6" s="634" t="s">
        <v>215</v>
      </c>
      <c r="DE6" s="626"/>
      <c r="DF6" s="626"/>
      <c r="DG6" s="626"/>
      <c r="DH6" s="626"/>
      <c r="DI6" s="626"/>
      <c r="DJ6" s="626"/>
      <c r="DK6" s="626"/>
      <c r="DL6" s="626"/>
      <c r="DM6" s="626"/>
      <c r="DN6" s="626"/>
      <c r="DO6" s="626"/>
      <c r="DP6" s="627"/>
      <c r="DQ6" s="634">
        <v>163701</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3824</v>
      </c>
      <c r="S7" s="626"/>
      <c r="T7" s="626"/>
      <c r="U7" s="626"/>
      <c r="V7" s="626"/>
      <c r="W7" s="626"/>
      <c r="X7" s="626"/>
      <c r="Y7" s="627"/>
      <c r="Z7" s="628">
        <v>0</v>
      </c>
      <c r="AA7" s="628"/>
      <c r="AB7" s="628"/>
      <c r="AC7" s="628"/>
      <c r="AD7" s="629">
        <v>3824</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1850310</v>
      </c>
      <c r="BH7" s="626"/>
      <c r="BI7" s="626"/>
      <c r="BJ7" s="626"/>
      <c r="BK7" s="626"/>
      <c r="BL7" s="626"/>
      <c r="BM7" s="626"/>
      <c r="BN7" s="627"/>
      <c r="BO7" s="628">
        <v>42.2</v>
      </c>
      <c r="BP7" s="628"/>
      <c r="BQ7" s="628"/>
      <c r="BR7" s="628"/>
      <c r="BS7" s="629">
        <v>46620</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1845603</v>
      </c>
      <c r="CS7" s="626"/>
      <c r="CT7" s="626"/>
      <c r="CU7" s="626"/>
      <c r="CV7" s="626"/>
      <c r="CW7" s="626"/>
      <c r="CX7" s="626"/>
      <c r="CY7" s="627"/>
      <c r="CZ7" s="628">
        <v>8.6999999999999993</v>
      </c>
      <c r="DA7" s="628"/>
      <c r="DB7" s="628"/>
      <c r="DC7" s="628"/>
      <c r="DD7" s="634">
        <v>185645</v>
      </c>
      <c r="DE7" s="626"/>
      <c r="DF7" s="626"/>
      <c r="DG7" s="626"/>
      <c r="DH7" s="626"/>
      <c r="DI7" s="626"/>
      <c r="DJ7" s="626"/>
      <c r="DK7" s="626"/>
      <c r="DL7" s="626"/>
      <c r="DM7" s="626"/>
      <c r="DN7" s="626"/>
      <c r="DO7" s="626"/>
      <c r="DP7" s="627"/>
      <c r="DQ7" s="634">
        <v>1483594</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11691</v>
      </c>
      <c r="S8" s="626"/>
      <c r="T8" s="626"/>
      <c r="U8" s="626"/>
      <c r="V8" s="626"/>
      <c r="W8" s="626"/>
      <c r="X8" s="626"/>
      <c r="Y8" s="627"/>
      <c r="Z8" s="628">
        <v>0.1</v>
      </c>
      <c r="AA8" s="628"/>
      <c r="AB8" s="628"/>
      <c r="AC8" s="628"/>
      <c r="AD8" s="629">
        <v>11691</v>
      </c>
      <c r="AE8" s="629"/>
      <c r="AF8" s="629"/>
      <c r="AG8" s="629"/>
      <c r="AH8" s="629"/>
      <c r="AI8" s="629"/>
      <c r="AJ8" s="629"/>
      <c r="AK8" s="629"/>
      <c r="AL8" s="630">
        <v>0.1</v>
      </c>
      <c r="AM8" s="631"/>
      <c r="AN8" s="631"/>
      <c r="AO8" s="632"/>
      <c r="AP8" s="622" t="s">
        <v>220</v>
      </c>
      <c r="AQ8" s="623"/>
      <c r="AR8" s="623"/>
      <c r="AS8" s="623"/>
      <c r="AT8" s="623"/>
      <c r="AU8" s="623"/>
      <c r="AV8" s="623"/>
      <c r="AW8" s="623"/>
      <c r="AX8" s="623"/>
      <c r="AY8" s="623"/>
      <c r="AZ8" s="623"/>
      <c r="BA8" s="623"/>
      <c r="BB8" s="623"/>
      <c r="BC8" s="623"/>
      <c r="BD8" s="623"/>
      <c r="BE8" s="623"/>
      <c r="BF8" s="624"/>
      <c r="BG8" s="625">
        <v>75655</v>
      </c>
      <c r="BH8" s="626"/>
      <c r="BI8" s="626"/>
      <c r="BJ8" s="626"/>
      <c r="BK8" s="626"/>
      <c r="BL8" s="626"/>
      <c r="BM8" s="626"/>
      <c r="BN8" s="627"/>
      <c r="BO8" s="628">
        <v>1.7</v>
      </c>
      <c r="BP8" s="628"/>
      <c r="BQ8" s="628"/>
      <c r="BR8" s="628"/>
      <c r="BS8" s="634" t="s">
        <v>112</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6703727</v>
      </c>
      <c r="CS8" s="626"/>
      <c r="CT8" s="626"/>
      <c r="CU8" s="626"/>
      <c r="CV8" s="626"/>
      <c r="CW8" s="626"/>
      <c r="CX8" s="626"/>
      <c r="CY8" s="627"/>
      <c r="CZ8" s="628">
        <v>31.5</v>
      </c>
      <c r="DA8" s="628"/>
      <c r="DB8" s="628"/>
      <c r="DC8" s="628"/>
      <c r="DD8" s="634">
        <v>188044</v>
      </c>
      <c r="DE8" s="626"/>
      <c r="DF8" s="626"/>
      <c r="DG8" s="626"/>
      <c r="DH8" s="626"/>
      <c r="DI8" s="626"/>
      <c r="DJ8" s="626"/>
      <c r="DK8" s="626"/>
      <c r="DL8" s="626"/>
      <c r="DM8" s="626"/>
      <c r="DN8" s="626"/>
      <c r="DO8" s="626"/>
      <c r="DP8" s="627"/>
      <c r="DQ8" s="634">
        <v>3419384</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6864</v>
      </c>
      <c r="S9" s="626"/>
      <c r="T9" s="626"/>
      <c r="U9" s="626"/>
      <c r="V9" s="626"/>
      <c r="W9" s="626"/>
      <c r="X9" s="626"/>
      <c r="Y9" s="627"/>
      <c r="Z9" s="628">
        <v>0</v>
      </c>
      <c r="AA9" s="628"/>
      <c r="AB9" s="628"/>
      <c r="AC9" s="628"/>
      <c r="AD9" s="629">
        <v>6864</v>
      </c>
      <c r="AE9" s="629"/>
      <c r="AF9" s="629"/>
      <c r="AG9" s="629"/>
      <c r="AH9" s="629"/>
      <c r="AI9" s="629"/>
      <c r="AJ9" s="629"/>
      <c r="AK9" s="629"/>
      <c r="AL9" s="630">
        <v>0.1</v>
      </c>
      <c r="AM9" s="631"/>
      <c r="AN9" s="631"/>
      <c r="AO9" s="632"/>
      <c r="AP9" s="622" t="s">
        <v>223</v>
      </c>
      <c r="AQ9" s="623"/>
      <c r="AR9" s="623"/>
      <c r="AS9" s="623"/>
      <c r="AT9" s="623"/>
      <c r="AU9" s="623"/>
      <c r="AV9" s="623"/>
      <c r="AW9" s="623"/>
      <c r="AX9" s="623"/>
      <c r="AY9" s="623"/>
      <c r="AZ9" s="623"/>
      <c r="BA9" s="623"/>
      <c r="BB9" s="623"/>
      <c r="BC9" s="623"/>
      <c r="BD9" s="623"/>
      <c r="BE9" s="623"/>
      <c r="BF9" s="624"/>
      <c r="BG9" s="625">
        <v>1428011</v>
      </c>
      <c r="BH9" s="626"/>
      <c r="BI9" s="626"/>
      <c r="BJ9" s="626"/>
      <c r="BK9" s="626"/>
      <c r="BL9" s="626"/>
      <c r="BM9" s="626"/>
      <c r="BN9" s="627"/>
      <c r="BO9" s="628">
        <v>32.6</v>
      </c>
      <c r="BP9" s="628"/>
      <c r="BQ9" s="628"/>
      <c r="BR9" s="628"/>
      <c r="BS9" s="634" t="s">
        <v>112</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2639984</v>
      </c>
      <c r="CS9" s="626"/>
      <c r="CT9" s="626"/>
      <c r="CU9" s="626"/>
      <c r="CV9" s="626"/>
      <c r="CW9" s="626"/>
      <c r="CX9" s="626"/>
      <c r="CY9" s="627"/>
      <c r="CZ9" s="628">
        <v>12.4</v>
      </c>
      <c r="DA9" s="628"/>
      <c r="DB9" s="628"/>
      <c r="DC9" s="628"/>
      <c r="DD9" s="634">
        <v>73319</v>
      </c>
      <c r="DE9" s="626"/>
      <c r="DF9" s="626"/>
      <c r="DG9" s="626"/>
      <c r="DH9" s="626"/>
      <c r="DI9" s="626"/>
      <c r="DJ9" s="626"/>
      <c r="DK9" s="626"/>
      <c r="DL9" s="626"/>
      <c r="DM9" s="626"/>
      <c r="DN9" s="626"/>
      <c r="DO9" s="626"/>
      <c r="DP9" s="627"/>
      <c r="DQ9" s="634">
        <v>2285574</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717271</v>
      </c>
      <c r="S10" s="626"/>
      <c r="T10" s="626"/>
      <c r="U10" s="626"/>
      <c r="V10" s="626"/>
      <c r="W10" s="626"/>
      <c r="X10" s="626"/>
      <c r="Y10" s="627"/>
      <c r="Z10" s="628">
        <v>3.2</v>
      </c>
      <c r="AA10" s="628"/>
      <c r="AB10" s="628"/>
      <c r="AC10" s="628"/>
      <c r="AD10" s="629">
        <v>717271</v>
      </c>
      <c r="AE10" s="629"/>
      <c r="AF10" s="629"/>
      <c r="AG10" s="629"/>
      <c r="AH10" s="629"/>
      <c r="AI10" s="629"/>
      <c r="AJ10" s="629"/>
      <c r="AK10" s="629"/>
      <c r="AL10" s="630">
        <v>5.8</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94439</v>
      </c>
      <c r="BH10" s="626"/>
      <c r="BI10" s="626"/>
      <c r="BJ10" s="626"/>
      <c r="BK10" s="626"/>
      <c r="BL10" s="626"/>
      <c r="BM10" s="626"/>
      <c r="BN10" s="627"/>
      <c r="BO10" s="628">
        <v>2.2000000000000002</v>
      </c>
      <c r="BP10" s="628"/>
      <c r="BQ10" s="628"/>
      <c r="BR10" s="628"/>
      <c r="BS10" s="634" t="s">
        <v>112</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20500</v>
      </c>
      <c r="CS10" s="626"/>
      <c r="CT10" s="626"/>
      <c r="CU10" s="626"/>
      <c r="CV10" s="626"/>
      <c r="CW10" s="626"/>
      <c r="CX10" s="626"/>
      <c r="CY10" s="627"/>
      <c r="CZ10" s="628">
        <v>0.1</v>
      </c>
      <c r="DA10" s="628"/>
      <c r="DB10" s="628"/>
      <c r="DC10" s="628"/>
      <c r="DD10" s="634" t="s">
        <v>112</v>
      </c>
      <c r="DE10" s="626"/>
      <c r="DF10" s="626"/>
      <c r="DG10" s="626"/>
      <c r="DH10" s="626"/>
      <c r="DI10" s="626"/>
      <c r="DJ10" s="626"/>
      <c r="DK10" s="626"/>
      <c r="DL10" s="626"/>
      <c r="DM10" s="626"/>
      <c r="DN10" s="626"/>
      <c r="DO10" s="626"/>
      <c r="DP10" s="627"/>
      <c r="DQ10" s="634">
        <v>500</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v>24512</v>
      </c>
      <c r="S11" s="626"/>
      <c r="T11" s="626"/>
      <c r="U11" s="626"/>
      <c r="V11" s="626"/>
      <c r="W11" s="626"/>
      <c r="X11" s="626"/>
      <c r="Y11" s="627"/>
      <c r="Z11" s="628">
        <v>0.1</v>
      </c>
      <c r="AA11" s="628"/>
      <c r="AB11" s="628"/>
      <c r="AC11" s="628"/>
      <c r="AD11" s="629">
        <v>24512</v>
      </c>
      <c r="AE11" s="629"/>
      <c r="AF11" s="629"/>
      <c r="AG11" s="629"/>
      <c r="AH11" s="629"/>
      <c r="AI11" s="629"/>
      <c r="AJ11" s="629"/>
      <c r="AK11" s="629"/>
      <c r="AL11" s="630">
        <v>0.2</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252205</v>
      </c>
      <c r="BH11" s="626"/>
      <c r="BI11" s="626"/>
      <c r="BJ11" s="626"/>
      <c r="BK11" s="626"/>
      <c r="BL11" s="626"/>
      <c r="BM11" s="626"/>
      <c r="BN11" s="627"/>
      <c r="BO11" s="628">
        <v>5.8</v>
      </c>
      <c r="BP11" s="628"/>
      <c r="BQ11" s="628"/>
      <c r="BR11" s="628"/>
      <c r="BS11" s="634">
        <v>46620</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1092645</v>
      </c>
      <c r="CS11" s="626"/>
      <c r="CT11" s="626"/>
      <c r="CU11" s="626"/>
      <c r="CV11" s="626"/>
      <c r="CW11" s="626"/>
      <c r="CX11" s="626"/>
      <c r="CY11" s="627"/>
      <c r="CZ11" s="628">
        <v>5.0999999999999996</v>
      </c>
      <c r="DA11" s="628"/>
      <c r="DB11" s="628"/>
      <c r="DC11" s="628"/>
      <c r="DD11" s="634">
        <v>325814</v>
      </c>
      <c r="DE11" s="626"/>
      <c r="DF11" s="626"/>
      <c r="DG11" s="626"/>
      <c r="DH11" s="626"/>
      <c r="DI11" s="626"/>
      <c r="DJ11" s="626"/>
      <c r="DK11" s="626"/>
      <c r="DL11" s="626"/>
      <c r="DM11" s="626"/>
      <c r="DN11" s="626"/>
      <c r="DO11" s="626"/>
      <c r="DP11" s="627"/>
      <c r="DQ11" s="634">
        <v>624361</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2087808</v>
      </c>
      <c r="BH12" s="626"/>
      <c r="BI12" s="626"/>
      <c r="BJ12" s="626"/>
      <c r="BK12" s="626"/>
      <c r="BL12" s="626"/>
      <c r="BM12" s="626"/>
      <c r="BN12" s="627"/>
      <c r="BO12" s="628">
        <v>47.7</v>
      </c>
      <c r="BP12" s="628"/>
      <c r="BQ12" s="628"/>
      <c r="BR12" s="628"/>
      <c r="BS12" s="634" t="s">
        <v>112</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711269</v>
      </c>
      <c r="CS12" s="626"/>
      <c r="CT12" s="626"/>
      <c r="CU12" s="626"/>
      <c r="CV12" s="626"/>
      <c r="CW12" s="626"/>
      <c r="CX12" s="626"/>
      <c r="CY12" s="627"/>
      <c r="CZ12" s="628">
        <v>3.3</v>
      </c>
      <c r="DA12" s="628"/>
      <c r="DB12" s="628"/>
      <c r="DC12" s="628"/>
      <c r="DD12" s="634">
        <v>22350</v>
      </c>
      <c r="DE12" s="626"/>
      <c r="DF12" s="626"/>
      <c r="DG12" s="626"/>
      <c r="DH12" s="626"/>
      <c r="DI12" s="626"/>
      <c r="DJ12" s="626"/>
      <c r="DK12" s="626"/>
      <c r="DL12" s="626"/>
      <c r="DM12" s="626"/>
      <c r="DN12" s="626"/>
      <c r="DO12" s="626"/>
      <c r="DP12" s="627"/>
      <c r="DQ12" s="634">
        <v>337314</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38320</v>
      </c>
      <c r="S13" s="626"/>
      <c r="T13" s="626"/>
      <c r="U13" s="626"/>
      <c r="V13" s="626"/>
      <c r="W13" s="626"/>
      <c r="X13" s="626"/>
      <c r="Y13" s="627"/>
      <c r="Z13" s="628">
        <v>0.2</v>
      </c>
      <c r="AA13" s="628"/>
      <c r="AB13" s="628"/>
      <c r="AC13" s="628"/>
      <c r="AD13" s="629">
        <v>38320</v>
      </c>
      <c r="AE13" s="629"/>
      <c r="AF13" s="629"/>
      <c r="AG13" s="629"/>
      <c r="AH13" s="629"/>
      <c r="AI13" s="629"/>
      <c r="AJ13" s="629"/>
      <c r="AK13" s="629"/>
      <c r="AL13" s="630">
        <v>0.3</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2067040</v>
      </c>
      <c r="BH13" s="626"/>
      <c r="BI13" s="626"/>
      <c r="BJ13" s="626"/>
      <c r="BK13" s="626"/>
      <c r="BL13" s="626"/>
      <c r="BM13" s="626"/>
      <c r="BN13" s="627"/>
      <c r="BO13" s="628">
        <v>47.2</v>
      </c>
      <c r="BP13" s="628"/>
      <c r="BQ13" s="628"/>
      <c r="BR13" s="628"/>
      <c r="BS13" s="634" t="s">
        <v>112</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2402985</v>
      </c>
      <c r="CS13" s="626"/>
      <c r="CT13" s="626"/>
      <c r="CU13" s="626"/>
      <c r="CV13" s="626"/>
      <c r="CW13" s="626"/>
      <c r="CX13" s="626"/>
      <c r="CY13" s="627"/>
      <c r="CZ13" s="628">
        <v>11.3</v>
      </c>
      <c r="DA13" s="628"/>
      <c r="DB13" s="628"/>
      <c r="DC13" s="628"/>
      <c r="DD13" s="634">
        <v>913839</v>
      </c>
      <c r="DE13" s="626"/>
      <c r="DF13" s="626"/>
      <c r="DG13" s="626"/>
      <c r="DH13" s="626"/>
      <c r="DI13" s="626"/>
      <c r="DJ13" s="626"/>
      <c r="DK13" s="626"/>
      <c r="DL13" s="626"/>
      <c r="DM13" s="626"/>
      <c r="DN13" s="626"/>
      <c r="DO13" s="626"/>
      <c r="DP13" s="627"/>
      <c r="DQ13" s="634">
        <v>1589262</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145160</v>
      </c>
      <c r="BH14" s="626"/>
      <c r="BI14" s="626"/>
      <c r="BJ14" s="626"/>
      <c r="BK14" s="626"/>
      <c r="BL14" s="626"/>
      <c r="BM14" s="626"/>
      <c r="BN14" s="627"/>
      <c r="BO14" s="628">
        <v>3.3</v>
      </c>
      <c r="BP14" s="628"/>
      <c r="BQ14" s="628"/>
      <c r="BR14" s="628"/>
      <c r="BS14" s="634" t="s">
        <v>112</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916824</v>
      </c>
      <c r="CS14" s="626"/>
      <c r="CT14" s="626"/>
      <c r="CU14" s="626"/>
      <c r="CV14" s="626"/>
      <c r="CW14" s="626"/>
      <c r="CX14" s="626"/>
      <c r="CY14" s="627"/>
      <c r="CZ14" s="628">
        <v>4.3</v>
      </c>
      <c r="DA14" s="628"/>
      <c r="DB14" s="628"/>
      <c r="DC14" s="628"/>
      <c r="DD14" s="634">
        <v>175168</v>
      </c>
      <c r="DE14" s="626"/>
      <c r="DF14" s="626"/>
      <c r="DG14" s="626"/>
      <c r="DH14" s="626"/>
      <c r="DI14" s="626"/>
      <c r="DJ14" s="626"/>
      <c r="DK14" s="626"/>
      <c r="DL14" s="626"/>
      <c r="DM14" s="626"/>
      <c r="DN14" s="626"/>
      <c r="DO14" s="626"/>
      <c r="DP14" s="627"/>
      <c r="DQ14" s="634">
        <v>810299</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19957</v>
      </c>
      <c r="S15" s="626"/>
      <c r="T15" s="626"/>
      <c r="U15" s="626"/>
      <c r="V15" s="626"/>
      <c r="W15" s="626"/>
      <c r="X15" s="626"/>
      <c r="Y15" s="627"/>
      <c r="Z15" s="628">
        <v>0.1</v>
      </c>
      <c r="AA15" s="628"/>
      <c r="AB15" s="628"/>
      <c r="AC15" s="628"/>
      <c r="AD15" s="629">
        <v>19957</v>
      </c>
      <c r="AE15" s="629"/>
      <c r="AF15" s="629"/>
      <c r="AG15" s="629"/>
      <c r="AH15" s="629"/>
      <c r="AI15" s="629"/>
      <c r="AJ15" s="629"/>
      <c r="AK15" s="629"/>
      <c r="AL15" s="630">
        <v>0.2</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278775</v>
      </c>
      <c r="BH15" s="626"/>
      <c r="BI15" s="626"/>
      <c r="BJ15" s="626"/>
      <c r="BK15" s="626"/>
      <c r="BL15" s="626"/>
      <c r="BM15" s="626"/>
      <c r="BN15" s="627"/>
      <c r="BO15" s="628">
        <v>6.4</v>
      </c>
      <c r="BP15" s="628"/>
      <c r="BQ15" s="628"/>
      <c r="BR15" s="628"/>
      <c r="BS15" s="634" t="s">
        <v>112</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2213543</v>
      </c>
      <c r="CS15" s="626"/>
      <c r="CT15" s="626"/>
      <c r="CU15" s="626"/>
      <c r="CV15" s="626"/>
      <c r="CW15" s="626"/>
      <c r="CX15" s="626"/>
      <c r="CY15" s="627"/>
      <c r="CZ15" s="628">
        <v>10.4</v>
      </c>
      <c r="DA15" s="628"/>
      <c r="DB15" s="628"/>
      <c r="DC15" s="628"/>
      <c r="DD15" s="634">
        <v>405334</v>
      </c>
      <c r="DE15" s="626"/>
      <c r="DF15" s="626"/>
      <c r="DG15" s="626"/>
      <c r="DH15" s="626"/>
      <c r="DI15" s="626"/>
      <c r="DJ15" s="626"/>
      <c r="DK15" s="626"/>
      <c r="DL15" s="626"/>
      <c r="DM15" s="626"/>
      <c r="DN15" s="626"/>
      <c r="DO15" s="626"/>
      <c r="DP15" s="627"/>
      <c r="DQ15" s="634">
        <v>1538790</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7799123</v>
      </c>
      <c r="S16" s="626"/>
      <c r="T16" s="626"/>
      <c r="U16" s="626"/>
      <c r="V16" s="626"/>
      <c r="W16" s="626"/>
      <c r="X16" s="626"/>
      <c r="Y16" s="627"/>
      <c r="Z16" s="628">
        <v>35.1</v>
      </c>
      <c r="AA16" s="628"/>
      <c r="AB16" s="628"/>
      <c r="AC16" s="628"/>
      <c r="AD16" s="629">
        <v>6962265</v>
      </c>
      <c r="AE16" s="629"/>
      <c r="AF16" s="629"/>
      <c r="AG16" s="629"/>
      <c r="AH16" s="629"/>
      <c r="AI16" s="629"/>
      <c r="AJ16" s="629"/>
      <c r="AK16" s="629"/>
      <c r="AL16" s="630">
        <v>56.1</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v>1044</v>
      </c>
      <c r="BH16" s="626"/>
      <c r="BI16" s="626"/>
      <c r="BJ16" s="626"/>
      <c r="BK16" s="626"/>
      <c r="BL16" s="626"/>
      <c r="BM16" s="626"/>
      <c r="BN16" s="627"/>
      <c r="BO16" s="628">
        <v>0</v>
      </c>
      <c r="BP16" s="628"/>
      <c r="BQ16" s="628"/>
      <c r="BR16" s="628"/>
      <c r="BS16" s="634" t="s">
        <v>112</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6962265</v>
      </c>
      <c r="S17" s="626"/>
      <c r="T17" s="626"/>
      <c r="U17" s="626"/>
      <c r="V17" s="626"/>
      <c r="W17" s="626"/>
      <c r="X17" s="626"/>
      <c r="Y17" s="627"/>
      <c r="Z17" s="628">
        <v>31.3</v>
      </c>
      <c r="AA17" s="628"/>
      <c r="AB17" s="628"/>
      <c r="AC17" s="628"/>
      <c r="AD17" s="629">
        <v>6962265</v>
      </c>
      <c r="AE17" s="629"/>
      <c r="AF17" s="629"/>
      <c r="AG17" s="629"/>
      <c r="AH17" s="629"/>
      <c r="AI17" s="629"/>
      <c r="AJ17" s="629"/>
      <c r="AK17" s="629"/>
      <c r="AL17" s="630">
        <v>56.1</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2585594</v>
      </c>
      <c r="CS17" s="626"/>
      <c r="CT17" s="626"/>
      <c r="CU17" s="626"/>
      <c r="CV17" s="626"/>
      <c r="CW17" s="626"/>
      <c r="CX17" s="626"/>
      <c r="CY17" s="627"/>
      <c r="CZ17" s="628">
        <v>12.1</v>
      </c>
      <c r="DA17" s="628"/>
      <c r="DB17" s="628"/>
      <c r="DC17" s="628"/>
      <c r="DD17" s="634" t="s">
        <v>112</v>
      </c>
      <c r="DE17" s="626"/>
      <c r="DF17" s="626"/>
      <c r="DG17" s="626"/>
      <c r="DH17" s="626"/>
      <c r="DI17" s="626"/>
      <c r="DJ17" s="626"/>
      <c r="DK17" s="626"/>
      <c r="DL17" s="626"/>
      <c r="DM17" s="626"/>
      <c r="DN17" s="626"/>
      <c r="DO17" s="626"/>
      <c r="DP17" s="627"/>
      <c r="DQ17" s="634">
        <v>2505442</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836858</v>
      </c>
      <c r="S18" s="626"/>
      <c r="T18" s="626"/>
      <c r="U18" s="626"/>
      <c r="V18" s="626"/>
      <c r="W18" s="626"/>
      <c r="X18" s="626"/>
      <c r="Y18" s="627"/>
      <c r="Z18" s="628">
        <v>3.8</v>
      </c>
      <c r="AA18" s="628"/>
      <c r="AB18" s="628"/>
      <c r="AC18" s="628"/>
      <c r="AD18" s="629" t="s">
        <v>112</v>
      </c>
      <c r="AE18" s="629"/>
      <c r="AF18" s="629"/>
      <c r="AG18" s="629"/>
      <c r="AH18" s="629"/>
      <c r="AI18" s="629"/>
      <c r="AJ18" s="629"/>
      <c r="AK18" s="629"/>
      <c r="AL18" s="630" t="s">
        <v>112</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17161</v>
      </c>
      <c r="BH19" s="626"/>
      <c r="BI19" s="626"/>
      <c r="BJ19" s="626"/>
      <c r="BK19" s="626"/>
      <c r="BL19" s="626"/>
      <c r="BM19" s="626"/>
      <c r="BN19" s="627"/>
      <c r="BO19" s="628">
        <v>0.4</v>
      </c>
      <c r="BP19" s="628"/>
      <c r="BQ19" s="628"/>
      <c r="BR19" s="628"/>
      <c r="BS19" s="634" t="s">
        <v>112</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13220321</v>
      </c>
      <c r="S20" s="626"/>
      <c r="T20" s="626"/>
      <c r="U20" s="626"/>
      <c r="V20" s="626"/>
      <c r="W20" s="626"/>
      <c r="X20" s="626"/>
      <c r="Y20" s="627"/>
      <c r="Z20" s="628">
        <v>59.5</v>
      </c>
      <c r="AA20" s="628"/>
      <c r="AB20" s="628"/>
      <c r="AC20" s="628"/>
      <c r="AD20" s="629">
        <v>12383463</v>
      </c>
      <c r="AE20" s="629"/>
      <c r="AF20" s="629"/>
      <c r="AG20" s="629"/>
      <c r="AH20" s="629"/>
      <c r="AI20" s="629"/>
      <c r="AJ20" s="629"/>
      <c r="AK20" s="629"/>
      <c r="AL20" s="630">
        <v>99.7</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17161</v>
      </c>
      <c r="BH20" s="626"/>
      <c r="BI20" s="626"/>
      <c r="BJ20" s="626"/>
      <c r="BK20" s="626"/>
      <c r="BL20" s="626"/>
      <c r="BM20" s="626"/>
      <c r="BN20" s="627"/>
      <c r="BO20" s="628">
        <v>0.4</v>
      </c>
      <c r="BP20" s="628"/>
      <c r="BQ20" s="628"/>
      <c r="BR20" s="628"/>
      <c r="BS20" s="634" t="s">
        <v>112</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21296375</v>
      </c>
      <c r="CS20" s="626"/>
      <c r="CT20" s="626"/>
      <c r="CU20" s="626"/>
      <c r="CV20" s="626"/>
      <c r="CW20" s="626"/>
      <c r="CX20" s="626"/>
      <c r="CY20" s="627"/>
      <c r="CZ20" s="628">
        <v>100</v>
      </c>
      <c r="DA20" s="628"/>
      <c r="DB20" s="628"/>
      <c r="DC20" s="628"/>
      <c r="DD20" s="634">
        <v>2289513</v>
      </c>
      <c r="DE20" s="626"/>
      <c r="DF20" s="626"/>
      <c r="DG20" s="626"/>
      <c r="DH20" s="626"/>
      <c r="DI20" s="626"/>
      <c r="DJ20" s="626"/>
      <c r="DK20" s="626"/>
      <c r="DL20" s="626"/>
      <c r="DM20" s="626"/>
      <c r="DN20" s="626"/>
      <c r="DO20" s="626"/>
      <c r="DP20" s="627"/>
      <c r="DQ20" s="634">
        <v>14758221</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5871</v>
      </c>
      <c r="S21" s="626"/>
      <c r="T21" s="626"/>
      <c r="U21" s="626"/>
      <c r="V21" s="626"/>
      <c r="W21" s="626"/>
      <c r="X21" s="626"/>
      <c r="Y21" s="627"/>
      <c r="Z21" s="628">
        <v>0</v>
      </c>
      <c r="AA21" s="628"/>
      <c r="AB21" s="628"/>
      <c r="AC21" s="628"/>
      <c r="AD21" s="629">
        <v>5871</v>
      </c>
      <c r="AE21" s="629"/>
      <c r="AF21" s="629"/>
      <c r="AG21" s="629"/>
      <c r="AH21" s="629"/>
      <c r="AI21" s="629"/>
      <c r="AJ21" s="629"/>
      <c r="AK21" s="629"/>
      <c r="AL21" s="630">
        <v>0</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17161</v>
      </c>
      <c r="BH21" s="626"/>
      <c r="BI21" s="626"/>
      <c r="BJ21" s="626"/>
      <c r="BK21" s="626"/>
      <c r="BL21" s="626"/>
      <c r="BM21" s="626"/>
      <c r="BN21" s="627"/>
      <c r="BO21" s="628">
        <v>0.4</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198556</v>
      </c>
      <c r="S22" s="626"/>
      <c r="T22" s="626"/>
      <c r="U22" s="626"/>
      <c r="V22" s="626"/>
      <c r="W22" s="626"/>
      <c r="X22" s="626"/>
      <c r="Y22" s="627"/>
      <c r="Z22" s="628">
        <v>0.9</v>
      </c>
      <c r="AA22" s="628"/>
      <c r="AB22" s="628"/>
      <c r="AC22" s="628"/>
      <c r="AD22" s="629">
        <v>4507</v>
      </c>
      <c r="AE22" s="629"/>
      <c r="AF22" s="629"/>
      <c r="AG22" s="629"/>
      <c r="AH22" s="629"/>
      <c r="AI22" s="629"/>
      <c r="AJ22" s="629"/>
      <c r="AK22" s="629"/>
      <c r="AL22" s="630">
        <v>0</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52731</v>
      </c>
      <c r="S23" s="626"/>
      <c r="T23" s="626"/>
      <c r="U23" s="626"/>
      <c r="V23" s="626"/>
      <c r="W23" s="626"/>
      <c r="X23" s="626"/>
      <c r="Y23" s="627"/>
      <c r="Z23" s="628">
        <v>0.2</v>
      </c>
      <c r="AA23" s="628"/>
      <c r="AB23" s="628"/>
      <c r="AC23" s="628"/>
      <c r="AD23" s="629">
        <v>12428</v>
      </c>
      <c r="AE23" s="629"/>
      <c r="AF23" s="629"/>
      <c r="AG23" s="629"/>
      <c r="AH23" s="629"/>
      <c r="AI23" s="629"/>
      <c r="AJ23" s="629"/>
      <c r="AK23" s="629"/>
      <c r="AL23" s="630">
        <v>0.1</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77770</v>
      </c>
      <c r="S24" s="626"/>
      <c r="T24" s="626"/>
      <c r="U24" s="626"/>
      <c r="V24" s="626"/>
      <c r="W24" s="626"/>
      <c r="X24" s="626"/>
      <c r="Y24" s="627"/>
      <c r="Z24" s="628">
        <v>0.4</v>
      </c>
      <c r="AA24" s="628"/>
      <c r="AB24" s="628"/>
      <c r="AC24" s="628"/>
      <c r="AD24" s="629" t="s">
        <v>112</v>
      </c>
      <c r="AE24" s="629"/>
      <c r="AF24" s="629"/>
      <c r="AG24" s="629"/>
      <c r="AH24" s="629"/>
      <c r="AI24" s="629"/>
      <c r="AJ24" s="629"/>
      <c r="AK24" s="629"/>
      <c r="AL24" s="630" t="s">
        <v>112</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9892329</v>
      </c>
      <c r="CS24" s="615"/>
      <c r="CT24" s="615"/>
      <c r="CU24" s="615"/>
      <c r="CV24" s="615"/>
      <c r="CW24" s="615"/>
      <c r="CX24" s="615"/>
      <c r="CY24" s="616"/>
      <c r="CZ24" s="652">
        <v>46.5</v>
      </c>
      <c r="DA24" s="653"/>
      <c r="DB24" s="653"/>
      <c r="DC24" s="654"/>
      <c r="DD24" s="651">
        <v>6998883</v>
      </c>
      <c r="DE24" s="615"/>
      <c r="DF24" s="615"/>
      <c r="DG24" s="615"/>
      <c r="DH24" s="615"/>
      <c r="DI24" s="615"/>
      <c r="DJ24" s="615"/>
      <c r="DK24" s="616"/>
      <c r="DL24" s="651">
        <v>6947689</v>
      </c>
      <c r="DM24" s="615"/>
      <c r="DN24" s="615"/>
      <c r="DO24" s="615"/>
      <c r="DP24" s="615"/>
      <c r="DQ24" s="615"/>
      <c r="DR24" s="615"/>
      <c r="DS24" s="615"/>
      <c r="DT24" s="615"/>
      <c r="DU24" s="615"/>
      <c r="DV24" s="616"/>
      <c r="DW24" s="619">
        <v>53.4</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2791847</v>
      </c>
      <c r="S25" s="626"/>
      <c r="T25" s="626"/>
      <c r="U25" s="626"/>
      <c r="V25" s="626"/>
      <c r="W25" s="626"/>
      <c r="X25" s="626"/>
      <c r="Y25" s="627"/>
      <c r="Z25" s="628">
        <v>12.6</v>
      </c>
      <c r="AA25" s="628"/>
      <c r="AB25" s="628"/>
      <c r="AC25" s="628"/>
      <c r="AD25" s="629" t="s">
        <v>112</v>
      </c>
      <c r="AE25" s="629"/>
      <c r="AF25" s="629"/>
      <c r="AG25" s="629"/>
      <c r="AH25" s="629"/>
      <c r="AI25" s="629"/>
      <c r="AJ25" s="629"/>
      <c r="AK25" s="629"/>
      <c r="AL25" s="630" t="s">
        <v>112</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3410613</v>
      </c>
      <c r="CS25" s="657"/>
      <c r="CT25" s="657"/>
      <c r="CU25" s="657"/>
      <c r="CV25" s="657"/>
      <c r="CW25" s="657"/>
      <c r="CX25" s="657"/>
      <c r="CY25" s="658"/>
      <c r="CZ25" s="659">
        <v>16</v>
      </c>
      <c r="DA25" s="660"/>
      <c r="DB25" s="660"/>
      <c r="DC25" s="661"/>
      <c r="DD25" s="634">
        <v>3286571</v>
      </c>
      <c r="DE25" s="657"/>
      <c r="DF25" s="657"/>
      <c r="DG25" s="657"/>
      <c r="DH25" s="657"/>
      <c r="DI25" s="657"/>
      <c r="DJ25" s="657"/>
      <c r="DK25" s="658"/>
      <c r="DL25" s="634">
        <v>3237009</v>
      </c>
      <c r="DM25" s="657"/>
      <c r="DN25" s="657"/>
      <c r="DO25" s="657"/>
      <c r="DP25" s="657"/>
      <c r="DQ25" s="657"/>
      <c r="DR25" s="657"/>
      <c r="DS25" s="657"/>
      <c r="DT25" s="657"/>
      <c r="DU25" s="657"/>
      <c r="DV25" s="658"/>
      <c r="DW25" s="630">
        <v>24.9</v>
      </c>
      <c r="DX25" s="655"/>
      <c r="DY25" s="655"/>
      <c r="DZ25" s="655"/>
      <c r="EA25" s="655"/>
      <c r="EB25" s="655"/>
      <c r="EC25" s="656"/>
    </row>
    <row r="26" spans="2:133" ht="11.25" customHeight="1" x14ac:dyDescent="0.15">
      <c r="B26" s="662" t="s">
        <v>276</v>
      </c>
      <c r="C26" s="663"/>
      <c r="D26" s="663"/>
      <c r="E26" s="663"/>
      <c r="F26" s="663"/>
      <c r="G26" s="663"/>
      <c r="H26" s="663"/>
      <c r="I26" s="663"/>
      <c r="J26" s="663"/>
      <c r="K26" s="663"/>
      <c r="L26" s="663"/>
      <c r="M26" s="663"/>
      <c r="N26" s="663"/>
      <c r="O26" s="663"/>
      <c r="P26" s="663"/>
      <c r="Q26" s="664"/>
      <c r="R26" s="625">
        <v>2065</v>
      </c>
      <c r="S26" s="626"/>
      <c r="T26" s="626"/>
      <c r="U26" s="626"/>
      <c r="V26" s="626"/>
      <c r="W26" s="626"/>
      <c r="X26" s="626"/>
      <c r="Y26" s="627"/>
      <c r="Z26" s="628">
        <v>0</v>
      </c>
      <c r="AA26" s="628"/>
      <c r="AB26" s="628"/>
      <c r="AC26" s="628"/>
      <c r="AD26" s="629">
        <v>2065</v>
      </c>
      <c r="AE26" s="629"/>
      <c r="AF26" s="629"/>
      <c r="AG26" s="629"/>
      <c r="AH26" s="629"/>
      <c r="AI26" s="629"/>
      <c r="AJ26" s="629"/>
      <c r="AK26" s="629"/>
      <c r="AL26" s="630">
        <v>0</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2318097</v>
      </c>
      <c r="CS26" s="626"/>
      <c r="CT26" s="626"/>
      <c r="CU26" s="626"/>
      <c r="CV26" s="626"/>
      <c r="CW26" s="626"/>
      <c r="CX26" s="626"/>
      <c r="CY26" s="627"/>
      <c r="CZ26" s="659">
        <v>10.9</v>
      </c>
      <c r="DA26" s="660"/>
      <c r="DB26" s="660"/>
      <c r="DC26" s="661"/>
      <c r="DD26" s="634">
        <v>2206328</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5"/>
      <c r="DY26" s="655"/>
      <c r="DZ26" s="655"/>
      <c r="EA26" s="655"/>
      <c r="EB26" s="655"/>
      <c r="EC26" s="656"/>
    </row>
    <row r="27" spans="2:133" ht="11.25" customHeight="1" x14ac:dyDescent="0.15">
      <c r="B27" s="622" t="s">
        <v>279</v>
      </c>
      <c r="C27" s="623"/>
      <c r="D27" s="623"/>
      <c r="E27" s="623"/>
      <c r="F27" s="623"/>
      <c r="G27" s="623"/>
      <c r="H27" s="623"/>
      <c r="I27" s="623"/>
      <c r="J27" s="623"/>
      <c r="K27" s="623"/>
      <c r="L27" s="623"/>
      <c r="M27" s="623"/>
      <c r="N27" s="623"/>
      <c r="O27" s="623"/>
      <c r="P27" s="623"/>
      <c r="Q27" s="624"/>
      <c r="R27" s="625">
        <v>1787918</v>
      </c>
      <c r="S27" s="626"/>
      <c r="T27" s="626"/>
      <c r="U27" s="626"/>
      <c r="V27" s="626"/>
      <c r="W27" s="626"/>
      <c r="X27" s="626"/>
      <c r="Y27" s="627"/>
      <c r="Z27" s="628">
        <v>8</v>
      </c>
      <c r="AA27" s="628"/>
      <c r="AB27" s="628"/>
      <c r="AC27" s="628"/>
      <c r="AD27" s="629" t="s">
        <v>112</v>
      </c>
      <c r="AE27" s="629"/>
      <c r="AF27" s="629"/>
      <c r="AG27" s="629"/>
      <c r="AH27" s="629"/>
      <c r="AI27" s="629"/>
      <c r="AJ27" s="629"/>
      <c r="AK27" s="629"/>
      <c r="AL27" s="630" t="s">
        <v>112</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4380258</v>
      </c>
      <c r="BH27" s="626"/>
      <c r="BI27" s="626"/>
      <c r="BJ27" s="626"/>
      <c r="BK27" s="626"/>
      <c r="BL27" s="626"/>
      <c r="BM27" s="626"/>
      <c r="BN27" s="627"/>
      <c r="BO27" s="628">
        <v>100</v>
      </c>
      <c r="BP27" s="628"/>
      <c r="BQ27" s="628"/>
      <c r="BR27" s="628"/>
      <c r="BS27" s="634">
        <v>46620</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3896122</v>
      </c>
      <c r="CS27" s="657"/>
      <c r="CT27" s="657"/>
      <c r="CU27" s="657"/>
      <c r="CV27" s="657"/>
      <c r="CW27" s="657"/>
      <c r="CX27" s="657"/>
      <c r="CY27" s="658"/>
      <c r="CZ27" s="659">
        <v>18.3</v>
      </c>
      <c r="DA27" s="660"/>
      <c r="DB27" s="660"/>
      <c r="DC27" s="661"/>
      <c r="DD27" s="634">
        <v>1206870</v>
      </c>
      <c r="DE27" s="657"/>
      <c r="DF27" s="657"/>
      <c r="DG27" s="657"/>
      <c r="DH27" s="657"/>
      <c r="DI27" s="657"/>
      <c r="DJ27" s="657"/>
      <c r="DK27" s="658"/>
      <c r="DL27" s="634">
        <v>1205238</v>
      </c>
      <c r="DM27" s="657"/>
      <c r="DN27" s="657"/>
      <c r="DO27" s="657"/>
      <c r="DP27" s="657"/>
      <c r="DQ27" s="657"/>
      <c r="DR27" s="657"/>
      <c r="DS27" s="657"/>
      <c r="DT27" s="657"/>
      <c r="DU27" s="657"/>
      <c r="DV27" s="658"/>
      <c r="DW27" s="630">
        <v>9.3000000000000007</v>
      </c>
      <c r="DX27" s="655"/>
      <c r="DY27" s="655"/>
      <c r="DZ27" s="655"/>
      <c r="EA27" s="655"/>
      <c r="EB27" s="655"/>
      <c r="EC27" s="656"/>
    </row>
    <row r="28" spans="2:133" ht="11.25" customHeight="1" x14ac:dyDescent="0.15">
      <c r="B28" s="622" t="s">
        <v>282</v>
      </c>
      <c r="C28" s="623"/>
      <c r="D28" s="623"/>
      <c r="E28" s="623"/>
      <c r="F28" s="623"/>
      <c r="G28" s="623"/>
      <c r="H28" s="623"/>
      <c r="I28" s="623"/>
      <c r="J28" s="623"/>
      <c r="K28" s="623"/>
      <c r="L28" s="623"/>
      <c r="M28" s="623"/>
      <c r="N28" s="623"/>
      <c r="O28" s="623"/>
      <c r="P28" s="623"/>
      <c r="Q28" s="624"/>
      <c r="R28" s="625">
        <v>29696</v>
      </c>
      <c r="S28" s="626"/>
      <c r="T28" s="626"/>
      <c r="U28" s="626"/>
      <c r="V28" s="626"/>
      <c r="W28" s="626"/>
      <c r="X28" s="626"/>
      <c r="Y28" s="627"/>
      <c r="Z28" s="628">
        <v>0.1</v>
      </c>
      <c r="AA28" s="628"/>
      <c r="AB28" s="628"/>
      <c r="AC28" s="628"/>
      <c r="AD28" s="629">
        <v>12105</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2585594</v>
      </c>
      <c r="CS28" s="626"/>
      <c r="CT28" s="626"/>
      <c r="CU28" s="626"/>
      <c r="CV28" s="626"/>
      <c r="CW28" s="626"/>
      <c r="CX28" s="626"/>
      <c r="CY28" s="627"/>
      <c r="CZ28" s="659">
        <v>12.1</v>
      </c>
      <c r="DA28" s="660"/>
      <c r="DB28" s="660"/>
      <c r="DC28" s="661"/>
      <c r="DD28" s="634">
        <v>2505442</v>
      </c>
      <c r="DE28" s="626"/>
      <c r="DF28" s="626"/>
      <c r="DG28" s="626"/>
      <c r="DH28" s="626"/>
      <c r="DI28" s="626"/>
      <c r="DJ28" s="626"/>
      <c r="DK28" s="627"/>
      <c r="DL28" s="634">
        <v>2505442</v>
      </c>
      <c r="DM28" s="626"/>
      <c r="DN28" s="626"/>
      <c r="DO28" s="626"/>
      <c r="DP28" s="626"/>
      <c r="DQ28" s="626"/>
      <c r="DR28" s="626"/>
      <c r="DS28" s="626"/>
      <c r="DT28" s="626"/>
      <c r="DU28" s="626"/>
      <c r="DV28" s="627"/>
      <c r="DW28" s="630">
        <v>19.2</v>
      </c>
      <c r="DX28" s="655"/>
      <c r="DY28" s="655"/>
      <c r="DZ28" s="655"/>
      <c r="EA28" s="655"/>
      <c r="EB28" s="655"/>
      <c r="EC28" s="656"/>
    </row>
    <row r="29" spans="2:133" ht="11.25" customHeight="1" x14ac:dyDescent="0.15">
      <c r="B29" s="622" t="s">
        <v>284</v>
      </c>
      <c r="C29" s="623"/>
      <c r="D29" s="623"/>
      <c r="E29" s="623"/>
      <c r="F29" s="623"/>
      <c r="G29" s="623"/>
      <c r="H29" s="623"/>
      <c r="I29" s="623"/>
      <c r="J29" s="623"/>
      <c r="K29" s="623"/>
      <c r="L29" s="623"/>
      <c r="M29" s="623"/>
      <c r="N29" s="623"/>
      <c r="O29" s="623"/>
      <c r="P29" s="623"/>
      <c r="Q29" s="624"/>
      <c r="R29" s="625">
        <v>38766</v>
      </c>
      <c r="S29" s="626"/>
      <c r="T29" s="626"/>
      <c r="U29" s="626"/>
      <c r="V29" s="626"/>
      <c r="W29" s="626"/>
      <c r="X29" s="626"/>
      <c r="Y29" s="627"/>
      <c r="Z29" s="628">
        <v>0.2</v>
      </c>
      <c r="AA29" s="628"/>
      <c r="AB29" s="628"/>
      <c r="AC29" s="628"/>
      <c r="AD29" s="629" t="s">
        <v>112</v>
      </c>
      <c r="AE29" s="629"/>
      <c r="AF29" s="629"/>
      <c r="AG29" s="629"/>
      <c r="AH29" s="629"/>
      <c r="AI29" s="629"/>
      <c r="AJ29" s="629"/>
      <c r="AK29" s="629"/>
      <c r="AL29" s="630" t="s">
        <v>112</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59</v>
      </c>
      <c r="CG29" s="640"/>
      <c r="CH29" s="640"/>
      <c r="CI29" s="640"/>
      <c r="CJ29" s="640"/>
      <c r="CK29" s="640"/>
      <c r="CL29" s="640"/>
      <c r="CM29" s="640"/>
      <c r="CN29" s="640"/>
      <c r="CO29" s="640"/>
      <c r="CP29" s="640"/>
      <c r="CQ29" s="641"/>
      <c r="CR29" s="625">
        <v>2585249</v>
      </c>
      <c r="CS29" s="657"/>
      <c r="CT29" s="657"/>
      <c r="CU29" s="657"/>
      <c r="CV29" s="657"/>
      <c r="CW29" s="657"/>
      <c r="CX29" s="657"/>
      <c r="CY29" s="658"/>
      <c r="CZ29" s="659">
        <v>12.1</v>
      </c>
      <c r="DA29" s="660"/>
      <c r="DB29" s="660"/>
      <c r="DC29" s="661"/>
      <c r="DD29" s="634">
        <v>2505097</v>
      </c>
      <c r="DE29" s="657"/>
      <c r="DF29" s="657"/>
      <c r="DG29" s="657"/>
      <c r="DH29" s="657"/>
      <c r="DI29" s="657"/>
      <c r="DJ29" s="657"/>
      <c r="DK29" s="658"/>
      <c r="DL29" s="634">
        <v>2505097</v>
      </c>
      <c r="DM29" s="657"/>
      <c r="DN29" s="657"/>
      <c r="DO29" s="657"/>
      <c r="DP29" s="657"/>
      <c r="DQ29" s="657"/>
      <c r="DR29" s="657"/>
      <c r="DS29" s="657"/>
      <c r="DT29" s="657"/>
      <c r="DU29" s="657"/>
      <c r="DV29" s="658"/>
      <c r="DW29" s="630">
        <v>19.2</v>
      </c>
      <c r="DX29" s="655"/>
      <c r="DY29" s="655"/>
      <c r="DZ29" s="655"/>
      <c r="EA29" s="655"/>
      <c r="EB29" s="655"/>
      <c r="EC29" s="656"/>
    </row>
    <row r="30" spans="2:133" ht="11.25" customHeight="1" x14ac:dyDescent="0.15">
      <c r="B30" s="622" t="s">
        <v>288</v>
      </c>
      <c r="C30" s="623"/>
      <c r="D30" s="623"/>
      <c r="E30" s="623"/>
      <c r="F30" s="623"/>
      <c r="G30" s="623"/>
      <c r="H30" s="623"/>
      <c r="I30" s="623"/>
      <c r="J30" s="623"/>
      <c r="K30" s="623"/>
      <c r="L30" s="623"/>
      <c r="M30" s="623"/>
      <c r="N30" s="623"/>
      <c r="O30" s="623"/>
      <c r="P30" s="623"/>
      <c r="Q30" s="624"/>
      <c r="R30" s="625">
        <v>934205</v>
      </c>
      <c r="S30" s="626"/>
      <c r="T30" s="626"/>
      <c r="U30" s="626"/>
      <c r="V30" s="626"/>
      <c r="W30" s="626"/>
      <c r="X30" s="626"/>
      <c r="Y30" s="627"/>
      <c r="Z30" s="628">
        <v>4.2</v>
      </c>
      <c r="AA30" s="628"/>
      <c r="AB30" s="628"/>
      <c r="AC30" s="628"/>
      <c r="AD30" s="629" t="s">
        <v>112</v>
      </c>
      <c r="AE30" s="629"/>
      <c r="AF30" s="629"/>
      <c r="AG30" s="629"/>
      <c r="AH30" s="629"/>
      <c r="AI30" s="629"/>
      <c r="AJ30" s="629"/>
      <c r="AK30" s="629"/>
      <c r="AL30" s="630" t="s">
        <v>112</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98.7</v>
      </c>
      <c r="BH30" s="684"/>
      <c r="BI30" s="684"/>
      <c r="BJ30" s="684"/>
      <c r="BK30" s="684"/>
      <c r="BL30" s="684"/>
      <c r="BM30" s="620">
        <v>94.4</v>
      </c>
      <c r="BN30" s="684"/>
      <c r="BO30" s="684"/>
      <c r="BP30" s="684"/>
      <c r="BQ30" s="685"/>
      <c r="BR30" s="683">
        <v>98.8</v>
      </c>
      <c r="BS30" s="684"/>
      <c r="BT30" s="684"/>
      <c r="BU30" s="684"/>
      <c r="BV30" s="684"/>
      <c r="BW30" s="684"/>
      <c r="BX30" s="620">
        <v>94.2</v>
      </c>
      <c r="BY30" s="684"/>
      <c r="BZ30" s="684"/>
      <c r="CA30" s="684"/>
      <c r="CB30" s="685"/>
      <c r="CD30" s="688"/>
      <c r="CE30" s="689"/>
      <c r="CF30" s="639" t="s">
        <v>291</v>
      </c>
      <c r="CG30" s="640"/>
      <c r="CH30" s="640"/>
      <c r="CI30" s="640"/>
      <c r="CJ30" s="640"/>
      <c r="CK30" s="640"/>
      <c r="CL30" s="640"/>
      <c r="CM30" s="640"/>
      <c r="CN30" s="640"/>
      <c r="CO30" s="640"/>
      <c r="CP30" s="640"/>
      <c r="CQ30" s="641"/>
      <c r="CR30" s="625">
        <v>2345417</v>
      </c>
      <c r="CS30" s="626"/>
      <c r="CT30" s="626"/>
      <c r="CU30" s="626"/>
      <c r="CV30" s="626"/>
      <c r="CW30" s="626"/>
      <c r="CX30" s="626"/>
      <c r="CY30" s="627"/>
      <c r="CZ30" s="659">
        <v>11</v>
      </c>
      <c r="DA30" s="660"/>
      <c r="DB30" s="660"/>
      <c r="DC30" s="661"/>
      <c r="DD30" s="634">
        <v>2265265</v>
      </c>
      <c r="DE30" s="626"/>
      <c r="DF30" s="626"/>
      <c r="DG30" s="626"/>
      <c r="DH30" s="626"/>
      <c r="DI30" s="626"/>
      <c r="DJ30" s="626"/>
      <c r="DK30" s="627"/>
      <c r="DL30" s="634">
        <v>2265265</v>
      </c>
      <c r="DM30" s="626"/>
      <c r="DN30" s="626"/>
      <c r="DO30" s="626"/>
      <c r="DP30" s="626"/>
      <c r="DQ30" s="626"/>
      <c r="DR30" s="626"/>
      <c r="DS30" s="626"/>
      <c r="DT30" s="626"/>
      <c r="DU30" s="626"/>
      <c r="DV30" s="627"/>
      <c r="DW30" s="630">
        <v>17.399999999999999</v>
      </c>
      <c r="DX30" s="655"/>
      <c r="DY30" s="655"/>
      <c r="DZ30" s="655"/>
      <c r="EA30" s="655"/>
      <c r="EB30" s="655"/>
      <c r="EC30" s="656"/>
    </row>
    <row r="31" spans="2:133" ht="11.25" customHeight="1" x14ac:dyDescent="0.15">
      <c r="B31" s="622" t="s">
        <v>292</v>
      </c>
      <c r="C31" s="623"/>
      <c r="D31" s="623"/>
      <c r="E31" s="623"/>
      <c r="F31" s="623"/>
      <c r="G31" s="623"/>
      <c r="H31" s="623"/>
      <c r="I31" s="623"/>
      <c r="J31" s="623"/>
      <c r="K31" s="623"/>
      <c r="L31" s="623"/>
      <c r="M31" s="623"/>
      <c r="N31" s="623"/>
      <c r="O31" s="623"/>
      <c r="P31" s="623"/>
      <c r="Q31" s="624"/>
      <c r="R31" s="625">
        <v>1111596</v>
      </c>
      <c r="S31" s="626"/>
      <c r="T31" s="626"/>
      <c r="U31" s="626"/>
      <c r="V31" s="626"/>
      <c r="W31" s="626"/>
      <c r="X31" s="626"/>
      <c r="Y31" s="627"/>
      <c r="Z31" s="628">
        <v>5</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99</v>
      </c>
      <c r="BH31" s="657"/>
      <c r="BI31" s="657"/>
      <c r="BJ31" s="657"/>
      <c r="BK31" s="657"/>
      <c r="BL31" s="657"/>
      <c r="BM31" s="631">
        <v>97</v>
      </c>
      <c r="BN31" s="681"/>
      <c r="BO31" s="681"/>
      <c r="BP31" s="681"/>
      <c r="BQ31" s="682"/>
      <c r="BR31" s="680">
        <v>99.2</v>
      </c>
      <c r="BS31" s="657"/>
      <c r="BT31" s="657"/>
      <c r="BU31" s="657"/>
      <c r="BV31" s="657"/>
      <c r="BW31" s="657"/>
      <c r="BX31" s="631">
        <v>96.9</v>
      </c>
      <c r="BY31" s="681"/>
      <c r="BZ31" s="681"/>
      <c r="CA31" s="681"/>
      <c r="CB31" s="682"/>
      <c r="CD31" s="688"/>
      <c r="CE31" s="689"/>
      <c r="CF31" s="639" t="s">
        <v>295</v>
      </c>
      <c r="CG31" s="640"/>
      <c r="CH31" s="640"/>
      <c r="CI31" s="640"/>
      <c r="CJ31" s="640"/>
      <c r="CK31" s="640"/>
      <c r="CL31" s="640"/>
      <c r="CM31" s="640"/>
      <c r="CN31" s="640"/>
      <c r="CO31" s="640"/>
      <c r="CP31" s="640"/>
      <c r="CQ31" s="641"/>
      <c r="CR31" s="625">
        <v>239832</v>
      </c>
      <c r="CS31" s="657"/>
      <c r="CT31" s="657"/>
      <c r="CU31" s="657"/>
      <c r="CV31" s="657"/>
      <c r="CW31" s="657"/>
      <c r="CX31" s="657"/>
      <c r="CY31" s="658"/>
      <c r="CZ31" s="659">
        <v>1.1000000000000001</v>
      </c>
      <c r="DA31" s="660"/>
      <c r="DB31" s="660"/>
      <c r="DC31" s="661"/>
      <c r="DD31" s="634">
        <v>239832</v>
      </c>
      <c r="DE31" s="657"/>
      <c r="DF31" s="657"/>
      <c r="DG31" s="657"/>
      <c r="DH31" s="657"/>
      <c r="DI31" s="657"/>
      <c r="DJ31" s="657"/>
      <c r="DK31" s="658"/>
      <c r="DL31" s="634">
        <v>239832</v>
      </c>
      <c r="DM31" s="657"/>
      <c r="DN31" s="657"/>
      <c r="DO31" s="657"/>
      <c r="DP31" s="657"/>
      <c r="DQ31" s="657"/>
      <c r="DR31" s="657"/>
      <c r="DS31" s="657"/>
      <c r="DT31" s="657"/>
      <c r="DU31" s="657"/>
      <c r="DV31" s="658"/>
      <c r="DW31" s="630">
        <v>1.8</v>
      </c>
      <c r="DX31" s="655"/>
      <c r="DY31" s="655"/>
      <c r="DZ31" s="655"/>
      <c r="EA31" s="655"/>
      <c r="EB31" s="655"/>
      <c r="EC31" s="656"/>
    </row>
    <row r="32" spans="2:133" ht="11.25" customHeight="1" x14ac:dyDescent="0.15">
      <c r="B32" s="622" t="s">
        <v>296</v>
      </c>
      <c r="C32" s="623"/>
      <c r="D32" s="623"/>
      <c r="E32" s="623"/>
      <c r="F32" s="623"/>
      <c r="G32" s="623"/>
      <c r="H32" s="623"/>
      <c r="I32" s="623"/>
      <c r="J32" s="623"/>
      <c r="K32" s="623"/>
      <c r="L32" s="623"/>
      <c r="M32" s="623"/>
      <c r="N32" s="623"/>
      <c r="O32" s="623"/>
      <c r="P32" s="623"/>
      <c r="Q32" s="624"/>
      <c r="R32" s="625">
        <v>508156</v>
      </c>
      <c r="S32" s="626"/>
      <c r="T32" s="626"/>
      <c r="U32" s="626"/>
      <c r="V32" s="626"/>
      <c r="W32" s="626"/>
      <c r="X32" s="626"/>
      <c r="Y32" s="627"/>
      <c r="Z32" s="628">
        <v>2.2999999999999998</v>
      </c>
      <c r="AA32" s="628"/>
      <c r="AB32" s="628"/>
      <c r="AC32" s="628"/>
      <c r="AD32" s="629">
        <v>121</v>
      </c>
      <c r="AE32" s="629"/>
      <c r="AF32" s="629"/>
      <c r="AG32" s="629"/>
      <c r="AH32" s="629"/>
      <c r="AI32" s="629"/>
      <c r="AJ32" s="629"/>
      <c r="AK32" s="629"/>
      <c r="AL32" s="630">
        <v>0</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98.3</v>
      </c>
      <c r="BH32" s="693"/>
      <c r="BI32" s="693"/>
      <c r="BJ32" s="693"/>
      <c r="BK32" s="693"/>
      <c r="BL32" s="693"/>
      <c r="BM32" s="694">
        <v>91.3</v>
      </c>
      <c r="BN32" s="693"/>
      <c r="BO32" s="693"/>
      <c r="BP32" s="693"/>
      <c r="BQ32" s="695"/>
      <c r="BR32" s="692">
        <v>98.3</v>
      </c>
      <c r="BS32" s="693"/>
      <c r="BT32" s="693"/>
      <c r="BU32" s="693"/>
      <c r="BV32" s="693"/>
      <c r="BW32" s="693"/>
      <c r="BX32" s="694">
        <v>91.1</v>
      </c>
      <c r="BY32" s="693"/>
      <c r="BZ32" s="693"/>
      <c r="CA32" s="693"/>
      <c r="CB32" s="695"/>
      <c r="CD32" s="690"/>
      <c r="CE32" s="691"/>
      <c r="CF32" s="639" t="s">
        <v>298</v>
      </c>
      <c r="CG32" s="640"/>
      <c r="CH32" s="640"/>
      <c r="CI32" s="640"/>
      <c r="CJ32" s="640"/>
      <c r="CK32" s="640"/>
      <c r="CL32" s="640"/>
      <c r="CM32" s="640"/>
      <c r="CN32" s="640"/>
      <c r="CO32" s="640"/>
      <c r="CP32" s="640"/>
      <c r="CQ32" s="641"/>
      <c r="CR32" s="625">
        <v>345</v>
      </c>
      <c r="CS32" s="626"/>
      <c r="CT32" s="626"/>
      <c r="CU32" s="626"/>
      <c r="CV32" s="626"/>
      <c r="CW32" s="626"/>
      <c r="CX32" s="626"/>
      <c r="CY32" s="627"/>
      <c r="CZ32" s="659">
        <v>0</v>
      </c>
      <c r="DA32" s="660"/>
      <c r="DB32" s="660"/>
      <c r="DC32" s="661"/>
      <c r="DD32" s="634">
        <v>345</v>
      </c>
      <c r="DE32" s="626"/>
      <c r="DF32" s="626"/>
      <c r="DG32" s="626"/>
      <c r="DH32" s="626"/>
      <c r="DI32" s="626"/>
      <c r="DJ32" s="626"/>
      <c r="DK32" s="627"/>
      <c r="DL32" s="634">
        <v>345</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299</v>
      </c>
      <c r="C33" s="623"/>
      <c r="D33" s="623"/>
      <c r="E33" s="623"/>
      <c r="F33" s="623"/>
      <c r="G33" s="623"/>
      <c r="H33" s="623"/>
      <c r="I33" s="623"/>
      <c r="J33" s="623"/>
      <c r="K33" s="623"/>
      <c r="L33" s="623"/>
      <c r="M33" s="623"/>
      <c r="N33" s="623"/>
      <c r="O33" s="623"/>
      <c r="P33" s="623"/>
      <c r="Q33" s="624"/>
      <c r="R33" s="625">
        <v>1459107</v>
      </c>
      <c r="S33" s="626"/>
      <c r="T33" s="626"/>
      <c r="U33" s="626"/>
      <c r="V33" s="626"/>
      <c r="W33" s="626"/>
      <c r="X33" s="626"/>
      <c r="Y33" s="627"/>
      <c r="Z33" s="628">
        <v>6.6</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9114533</v>
      </c>
      <c r="CS33" s="657"/>
      <c r="CT33" s="657"/>
      <c r="CU33" s="657"/>
      <c r="CV33" s="657"/>
      <c r="CW33" s="657"/>
      <c r="CX33" s="657"/>
      <c r="CY33" s="658"/>
      <c r="CZ33" s="659">
        <v>42.8</v>
      </c>
      <c r="DA33" s="660"/>
      <c r="DB33" s="660"/>
      <c r="DC33" s="661"/>
      <c r="DD33" s="634">
        <v>6960079</v>
      </c>
      <c r="DE33" s="657"/>
      <c r="DF33" s="657"/>
      <c r="DG33" s="657"/>
      <c r="DH33" s="657"/>
      <c r="DI33" s="657"/>
      <c r="DJ33" s="657"/>
      <c r="DK33" s="658"/>
      <c r="DL33" s="634">
        <v>4913542</v>
      </c>
      <c r="DM33" s="657"/>
      <c r="DN33" s="657"/>
      <c r="DO33" s="657"/>
      <c r="DP33" s="657"/>
      <c r="DQ33" s="657"/>
      <c r="DR33" s="657"/>
      <c r="DS33" s="657"/>
      <c r="DT33" s="657"/>
      <c r="DU33" s="657"/>
      <c r="DV33" s="658"/>
      <c r="DW33" s="630">
        <v>37.700000000000003</v>
      </c>
      <c r="DX33" s="655"/>
      <c r="DY33" s="655"/>
      <c r="DZ33" s="655"/>
      <c r="EA33" s="655"/>
      <c r="EB33" s="655"/>
      <c r="EC33" s="656"/>
    </row>
    <row r="34" spans="2:133" ht="11.25" customHeight="1" x14ac:dyDescent="0.15">
      <c r="B34" s="622" t="s">
        <v>301</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2677414</v>
      </c>
      <c r="CS34" s="626"/>
      <c r="CT34" s="626"/>
      <c r="CU34" s="626"/>
      <c r="CV34" s="626"/>
      <c r="CW34" s="626"/>
      <c r="CX34" s="626"/>
      <c r="CY34" s="627"/>
      <c r="CZ34" s="659">
        <v>12.6</v>
      </c>
      <c r="DA34" s="660"/>
      <c r="DB34" s="660"/>
      <c r="DC34" s="661"/>
      <c r="DD34" s="634">
        <v>1856822</v>
      </c>
      <c r="DE34" s="626"/>
      <c r="DF34" s="626"/>
      <c r="DG34" s="626"/>
      <c r="DH34" s="626"/>
      <c r="DI34" s="626"/>
      <c r="DJ34" s="626"/>
      <c r="DK34" s="627"/>
      <c r="DL34" s="634">
        <v>1709780</v>
      </c>
      <c r="DM34" s="626"/>
      <c r="DN34" s="626"/>
      <c r="DO34" s="626"/>
      <c r="DP34" s="626"/>
      <c r="DQ34" s="626"/>
      <c r="DR34" s="626"/>
      <c r="DS34" s="626"/>
      <c r="DT34" s="626"/>
      <c r="DU34" s="626"/>
      <c r="DV34" s="627"/>
      <c r="DW34" s="630">
        <v>13.1</v>
      </c>
      <c r="DX34" s="655"/>
      <c r="DY34" s="655"/>
      <c r="DZ34" s="655"/>
      <c r="EA34" s="655"/>
      <c r="EB34" s="655"/>
      <c r="EC34" s="656"/>
    </row>
    <row r="35" spans="2:133" ht="11.25" customHeight="1" x14ac:dyDescent="0.15">
      <c r="B35" s="622" t="s">
        <v>305</v>
      </c>
      <c r="C35" s="623"/>
      <c r="D35" s="623"/>
      <c r="E35" s="623"/>
      <c r="F35" s="623"/>
      <c r="G35" s="623"/>
      <c r="H35" s="623"/>
      <c r="I35" s="623"/>
      <c r="J35" s="623"/>
      <c r="K35" s="623"/>
      <c r="L35" s="623"/>
      <c r="M35" s="623"/>
      <c r="N35" s="623"/>
      <c r="O35" s="623"/>
      <c r="P35" s="623"/>
      <c r="Q35" s="624"/>
      <c r="R35" s="625">
        <v>596807</v>
      </c>
      <c r="S35" s="626"/>
      <c r="T35" s="626"/>
      <c r="U35" s="626"/>
      <c r="V35" s="626"/>
      <c r="W35" s="626"/>
      <c r="X35" s="626"/>
      <c r="Y35" s="627"/>
      <c r="Z35" s="628">
        <v>2.7</v>
      </c>
      <c r="AA35" s="628"/>
      <c r="AB35" s="628"/>
      <c r="AC35" s="628"/>
      <c r="AD35" s="629" t="s">
        <v>112</v>
      </c>
      <c r="AE35" s="629"/>
      <c r="AF35" s="629"/>
      <c r="AG35" s="629"/>
      <c r="AH35" s="629"/>
      <c r="AI35" s="629"/>
      <c r="AJ35" s="629"/>
      <c r="AK35" s="629"/>
      <c r="AL35" s="630" t="s">
        <v>112</v>
      </c>
      <c r="AM35" s="631"/>
      <c r="AN35" s="631"/>
      <c r="AO35" s="632"/>
      <c r="AP35" s="188"/>
      <c r="AQ35" s="636" t="s">
        <v>306</v>
      </c>
      <c r="AR35" s="637"/>
      <c r="AS35" s="637"/>
      <c r="AT35" s="637"/>
      <c r="AU35" s="637"/>
      <c r="AV35" s="637"/>
      <c r="AW35" s="637"/>
      <c r="AX35" s="637"/>
      <c r="AY35" s="638"/>
      <c r="AZ35" s="614">
        <v>3800073</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91457</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435029</v>
      </c>
      <c r="CS35" s="657"/>
      <c r="CT35" s="657"/>
      <c r="CU35" s="657"/>
      <c r="CV35" s="657"/>
      <c r="CW35" s="657"/>
      <c r="CX35" s="657"/>
      <c r="CY35" s="658"/>
      <c r="CZ35" s="659">
        <v>2</v>
      </c>
      <c r="DA35" s="660"/>
      <c r="DB35" s="660"/>
      <c r="DC35" s="661"/>
      <c r="DD35" s="634">
        <v>341189</v>
      </c>
      <c r="DE35" s="657"/>
      <c r="DF35" s="657"/>
      <c r="DG35" s="657"/>
      <c r="DH35" s="657"/>
      <c r="DI35" s="657"/>
      <c r="DJ35" s="657"/>
      <c r="DK35" s="658"/>
      <c r="DL35" s="634">
        <v>285218</v>
      </c>
      <c r="DM35" s="657"/>
      <c r="DN35" s="657"/>
      <c r="DO35" s="657"/>
      <c r="DP35" s="657"/>
      <c r="DQ35" s="657"/>
      <c r="DR35" s="657"/>
      <c r="DS35" s="657"/>
      <c r="DT35" s="657"/>
      <c r="DU35" s="657"/>
      <c r="DV35" s="658"/>
      <c r="DW35" s="630">
        <v>2.2000000000000002</v>
      </c>
      <c r="DX35" s="655"/>
      <c r="DY35" s="655"/>
      <c r="DZ35" s="655"/>
      <c r="EA35" s="655"/>
      <c r="EB35" s="655"/>
      <c r="EC35" s="656"/>
    </row>
    <row r="36" spans="2:133" ht="11.25" customHeight="1" x14ac:dyDescent="0.15">
      <c r="B36" s="668" t="s">
        <v>309</v>
      </c>
      <c r="C36" s="669"/>
      <c r="D36" s="669"/>
      <c r="E36" s="669"/>
      <c r="F36" s="669"/>
      <c r="G36" s="669"/>
      <c r="H36" s="669"/>
      <c r="I36" s="669"/>
      <c r="J36" s="669"/>
      <c r="K36" s="669"/>
      <c r="L36" s="669"/>
      <c r="M36" s="669"/>
      <c r="N36" s="669"/>
      <c r="O36" s="669"/>
      <c r="P36" s="669"/>
      <c r="Q36" s="670"/>
      <c r="R36" s="697">
        <v>22218605</v>
      </c>
      <c r="S36" s="698"/>
      <c r="T36" s="698"/>
      <c r="U36" s="698"/>
      <c r="V36" s="698"/>
      <c r="W36" s="698"/>
      <c r="X36" s="698"/>
      <c r="Y36" s="699"/>
      <c r="Z36" s="700">
        <v>100</v>
      </c>
      <c r="AA36" s="700"/>
      <c r="AB36" s="700"/>
      <c r="AC36" s="700"/>
      <c r="AD36" s="701">
        <v>12420560</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1032683</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54509</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1881547</v>
      </c>
      <c r="CS36" s="626"/>
      <c r="CT36" s="626"/>
      <c r="CU36" s="626"/>
      <c r="CV36" s="626"/>
      <c r="CW36" s="626"/>
      <c r="CX36" s="626"/>
      <c r="CY36" s="627"/>
      <c r="CZ36" s="659">
        <v>8.8000000000000007</v>
      </c>
      <c r="DA36" s="660"/>
      <c r="DB36" s="660"/>
      <c r="DC36" s="661"/>
      <c r="DD36" s="634">
        <v>1514619</v>
      </c>
      <c r="DE36" s="626"/>
      <c r="DF36" s="626"/>
      <c r="DG36" s="626"/>
      <c r="DH36" s="626"/>
      <c r="DI36" s="626"/>
      <c r="DJ36" s="626"/>
      <c r="DK36" s="627"/>
      <c r="DL36" s="634">
        <v>856348</v>
      </c>
      <c r="DM36" s="626"/>
      <c r="DN36" s="626"/>
      <c r="DO36" s="626"/>
      <c r="DP36" s="626"/>
      <c r="DQ36" s="626"/>
      <c r="DR36" s="626"/>
      <c r="DS36" s="626"/>
      <c r="DT36" s="626"/>
      <c r="DU36" s="626"/>
      <c r="DV36" s="627"/>
      <c r="DW36" s="630">
        <v>6.6</v>
      </c>
      <c r="DX36" s="655"/>
      <c r="DY36" s="655"/>
      <c r="DZ36" s="655"/>
      <c r="EA36" s="655"/>
      <c r="EB36" s="655"/>
      <c r="EC36" s="656"/>
    </row>
    <row r="37" spans="2:133" ht="11.25" customHeight="1" x14ac:dyDescent="0.15">
      <c r="AQ37" s="704" t="s">
        <v>313</v>
      </c>
      <c r="AR37" s="705"/>
      <c r="AS37" s="705"/>
      <c r="AT37" s="705"/>
      <c r="AU37" s="705"/>
      <c r="AV37" s="705"/>
      <c r="AW37" s="705"/>
      <c r="AX37" s="705"/>
      <c r="AY37" s="706"/>
      <c r="AZ37" s="625">
        <v>788219</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5867</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353030</v>
      </c>
      <c r="CS37" s="657"/>
      <c r="CT37" s="657"/>
      <c r="CU37" s="657"/>
      <c r="CV37" s="657"/>
      <c r="CW37" s="657"/>
      <c r="CX37" s="657"/>
      <c r="CY37" s="658"/>
      <c r="CZ37" s="659">
        <v>1.7</v>
      </c>
      <c r="DA37" s="660"/>
      <c r="DB37" s="660"/>
      <c r="DC37" s="661"/>
      <c r="DD37" s="634">
        <v>353030</v>
      </c>
      <c r="DE37" s="657"/>
      <c r="DF37" s="657"/>
      <c r="DG37" s="657"/>
      <c r="DH37" s="657"/>
      <c r="DI37" s="657"/>
      <c r="DJ37" s="657"/>
      <c r="DK37" s="658"/>
      <c r="DL37" s="634">
        <v>342188</v>
      </c>
      <c r="DM37" s="657"/>
      <c r="DN37" s="657"/>
      <c r="DO37" s="657"/>
      <c r="DP37" s="657"/>
      <c r="DQ37" s="657"/>
      <c r="DR37" s="657"/>
      <c r="DS37" s="657"/>
      <c r="DT37" s="657"/>
      <c r="DU37" s="657"/>
      <c r="DV37" s="658"/>
      <c r="DW37" s="630">
        <v>2.6</v>
      </c>
      <c r="DX37" s="655"/>
      <c r="DY37" s="655"/>
      <c r="DZ37" s="655"/>
      <c r="EA37" s="655"/>
      <c r="EB37" s="655"/>
      <c r="EC37" s="656"/>
    </row>
    <row r="38" spans="2:133" ht="11.25" customHeight="1" x14ac:dyDescent="0.15">
      <c r="AQ38" s="704" t="s">
        <v>316</v>
      </c>
      <c r="AR38" s="705"/>
      <c r="AS38" s="705"/>
      <c r="AT38" s="705"/>
      <c r="AU38" s="705"/>
      <c r="AV38" s="705"/>
      <c r="AW38" s="705"/>
      <c r="AX38" s="705"/>
      <c r="AY38" s="706"/>
      <c r="AZ38" s="625">
        <v>43513</v>
      </c>
      <c r="BA38" s="626"/>
      <c r="BB38" s="626"/>
      <c r="BC38" s="626"/>
      <c r="BD38" s="657"/>
      <c r="BE38" s="657"/>
      <c r="BF38" s="682"/>
      <c r="BG38" s="639" t="s">
        <v>317</v>
      </c>
      <c r="BH38" s="640"/>
      <c r="BI38" s="640"/>
      <c r="BJ38" s="640"/>
      <c r="BK38" s="640"/>
      <c r="BL38" s="640"/>
      <c r="BM38" s="640"/>
      <c r="BN38" s="640"/>
      <c r="BO38" s="640"/>
      <c r="BP38" s="640"/>
      <c r="BQ38" s="640"/>
      <c r="BR38" s="640"/>
      <c r="BS38" s="640"/>
      <c r="BT38" s="640"/>
      <c r="BU38" s="641"/>
      <c r="BV38" s="625">
        <v>10176</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2993620</v>
      </c>
      <c r="CS38" s="626"/>
      <c r="CT38" s="626"/>
      <c r="CU38" s="626"/>
      <c r="CV38" s="626"/>
      <c r="CW38" s="626"/>
      <c r="CX38" s="626"/>
      <c r="CY38" s="627"/>
      <c r="CZ38" s="659">
        <v>14.1</v>
      </c>
      <c r="DA38" s="660"/>
      <c r="DB38" s="660"/>
      <c r="DC38" s="661"/>
      <c r="DD38" s="634">
        <v>2728263</v>
      </c>
      <c r="DE38" s="626"/>
      <c r="DF38" s="626"/>
      <c r="DG38" s="626"/>
      <c r="DH38" s="626"/>
      <c r="DI38" s="626"/>
      <c r="DJ38" s="626"/>
      <c r="DK38" s="627"/>
      <c r="DL38" s="634">
        <v>2062196</v>
      </c>
      <c r="DM38" s="626"/>
      <c r="DN38" s="626"/>
      <c r="DO38" s="626"/>
      <c r="DP38" s="626"/>
      <c r="DQ38" s="626"/>
      <c r="DR38" s="626"/>
      <c r="DS38" s="626"/>
      <c r="DT38" s="626"/>
      <c r="DU38" s="626"/>
      <c r="DV38" s="627"/>
      <c r="DW38" s="630">
        <v>15.8</v>
      </c>
      <c r="DX38" s="655"/>
      <c r="DY38" s="655"/>
      <c r="DZ38" s="655"/>
      <c r="EA38" s="655"/>
      <c r="EB38" s="655"/>
      <c r="EC38" s="656"/>
    </row>
    <row r="39" spans="2:133" ht="11.25" customHeight="1" x14ac:dyDescent="0.15">
      <c r="AQ39" s="704" t="s">
        <v>319</v>
      </c>
      <c r="AR39" s="705"/>
      <c r="AS39" s="705"/>
      <c r="AT39" s="705"/>
      <c r="AU39" s="705"/>
      <c r="AV39" s="705"/>
      <c r="AW39" s="705"/>
      <c r="AX39" s="705"/>
      <c r="AY39" s="706"/>
      <c r="AZ39" s="625">
        <v>37820</v>
      </c>
      <c r="BA39" s="626"/>
      <c r="BB39" s="626"/>
      <c r="BC39" s="626"/>
      <c r="BD39" s="657"/>
      <c r="BE39" s="657"/>
      <c r="BF39" s="682"/>
      <c r="BG39" s="710" t="s">
        <v>320</v>
      </c>
      <c r="BH39" s="711"/>
      <c r="BI39" s="711"/>
      <c r="BJ39" s="711"/>
      <c r="BK39" s="711"/>
      <c r="BL39" s="189"/>
      <c r="BM39" s="640" t="s">
        <v>321</v>
      </c>
      <c r="BN39" s="640"/>
      <c r="BO39" s="640"/>
      <c r="BP39" s="640"/>
      <c r="BQ39" s="640"/>
      <c r="BR39" s="640"/>
      <c r="BS39" s="640"/>
      <c r="BT39" s="640"/>
      <c r="BU39" s="641"/>
      <c r="BV39" s="625">
        <v>88</v>
      </c>
      <c r="BW39" s="626"/>
      <c r="BX39" s="626"/>
      <c r="BY39" s="626"/>
      <c r="BZ39" s="626"/>
      <c r="CA39" s="626"/>
      <c r="CB39" s="635"/>
      <c r="CD39" s="639" t="s">
        <v>322</v>
      </c>
      <c r="CE39" s="640"/>
      <c r="CF39" s="640"/>
      <c r="CG39" s="640"/>
      <c r="CH39" s="640"/>
      <c r="CI39" s="640"/>
      <c r="CJ39" s="640"/>
      <c r="CK39" s="640"/>
      <c r="CL39" s="640"/>
      <c r="CM39" s="640"/>
      <c r="CN39" s="640"/>
      <c r="CO39" s="640"/>
      <c r="CP39" s="640"/>
      <c r="CQ39" s="641"/>
      <c r="CR39" s="625">
        <v>463274</v>
      </c>
      <c r="CS39" s="657"/>
      <c r="CT39" s="657"/>
      <c r="CU39" s="657"/>
      <c r="CV39" s="657"/>
      <c r="CW39" s="657"/>
      <c r="CX39" s="657"/>
      <c r="CY39" s="658"/>
      <c r="CZ39" s="659">
        <v>2.2000000000000002</v>
      </c>
      <c r="DA39" s="660"/>
      <c r="DB39" s="660"/>
      <c r="DC39" s="661"/>
      <c r="DD39" s="634">
        <v>426237</v>
      </c>
      <c r="DE39" s="657"/>
      <c r="DF39" s="657"/>
      <c r="DG39" s="657"/>
      <c r="DH39" s="657"/>
      <c r="DI39" s="657"/>
      <c r="DJ39" s="657"/>
      <c r="DK39" s="658"/>
      <c r="DL39" s="634" t="s">
        <v>323</v>
      </c>
      <c r="DM39" s="657"/>
      <c r="DN39" s="657"/>
      <c r="DO39" s="657"/>
      <c r="DP39" s="657"/>
      <c r="DQ39" s="657"/>
      <c r="DR39" s="657"/>
      <c r="DS39" s="657"/>
      <c r="DT39" s="657"/>
      <c r="DU39" s="657"/>
      <c r="DV39" s="658"/>
      <c r="DW39" s="630" t="s">
        <v>323</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566325</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108</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663649</v>
      </c>
      <c r="CS40" s="626"/>
      <c r="CT40" s="626"/>
      <c r="CU40" s="626"/>
      <c r="CV40" s="626"/>
      <c r="CW40" s="626"/>
      <c r="CX40" s="626"/>
      <c r="CY40" s="627"/>
      <c r="CZ40" s="659">
        <v>3.1</v>
      </c>
      <c r="DA40" s="660"/>
      <c r="DB40" s="660"/>
      <c r="DC40" s="661"/>
      <c r="DD40" s="634">
        <v>92949</v>
      </c>
      <c r="DE40" s="626"/>
      <c r="DF40" s="626"/>
      <c r="DG40" s="626"/>
      <c r="DH40" s="626"/>
      <c r="DI40" s="626"/>
      <c r="DJ40" s="626"/>
      <c r="DK40" s="627"/>
      <c r="DL40" s="634" t="s">
        <v>323</v>
      </c>
      <c r="DM40" s="626"/>
      <c r="DN40" s="626"/>
      <c r="DO40" s="626"/>
      <c r="DP40" s="626"/>
      <c r="DQ40" s="626"/>
      <c r="DR40" s="626"/>
      <c r="DS40" s="626"/>
      <c r="DT40" s="626"/>
      <c r="DU40" s="626"/>
      <c r="DV40" s="627"/>
      <c r="DW40" s="630" t="s">
        <v>323</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1331513</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298</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2289513</v>
      </c>
      <c r="CS42" s="626"/>
      <c r="CT42" s="626"/>
      <c r="CU42" s="626"/>
      <c r="CV42" s="626"/>
      <c r="CW42" s="626"/>
      <c r="CX42" s="626"/>
      <c r="CY42" s="627"/>
      <c r="CZ42" s="659">
        <v>10.8</v>
      </c>
      <c r="DA42" s="708"/>
      <c r="DB42" s="708"/>
      <c r="DC42" s="709"/>
      <c r="DD42" s="634">
        <v>799259</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52810</v>
      </c>
      <c r="CS43" s="657"/>
      <c r="CT43" s="657"/>
      <c r="CU43" s="657"/>
      <c r="CV43" s="657"/>
      <c r="CW43" s="657"/>
      <c r="CX43" s="657"/>
      <c r="CY43" s="658"/>
      <c r="CZ43" s="659">
        <v>0.2</v>
      </c>
      <c r="DA43" s="660"/>
      <c r="DB43" s="660"/>
      <c r="DC43" s="661"/>
      <c r="DD43" s="634">
        <v>52810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335</v>
      </c>
      <c r="CD44" s="731" t="s">
        <v>287</v>
      </c>
      <c r="CE44" s="732"/>
      <c r="CF44" s="622" t="s">
        <v>336</v>
      </c>
      <c r="CG44" s="623"/>
      <c r="CH44" s="623"/>
      <c r="CI44" s="623"/>
      <c r="CJ44" s="623"/>
      <c r="CK44" s="623"/>
      <c r="CL44" s="623"/>
      <c r="CM44" s="623"/>
      <c r="CN44" s="623"/>
      <c r="CO44" s="623"/>
      <c r="CP44" s="623"/>
      <c r="CQ44" s="624"/>
      <c r="CR44" s="625">
        <v>2289513</v>
      </c>
      <c r="CS44" s="626"/>
      <c r="CT44" s="626"/>
      <c r="CU44" s="626"/>
      <c r="CV44" s="626"/>
      <c r="CW44" s="626"/>
      <c r="CX44" s="626"/>
      <c r="CY44" s="627"/>
      <c r="CZ44" s="659">
        <v>10.8</v>
      </c>
      <c r="DA44" s="708"/>
      <c r="DB44" s="708"/>
      <c r="DC44" s="709"/>
      <c r="DD44" s="634">
        <v>799259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337</v>
      </c>
      <c r="CG45" s="623"/>
      <c r="CH45" s="623"/>
      <c r="CI45" s="623"/>
      <c r="CJ45" s="623"/>
      <c r="CK45" s="623"/>
      <c r="CL45" s="623"/>
      <c r="CM45" s="623"/>
      <c r="CN45" s="623"/>
      <c r="CO45" s="623"/>
      <c r="CP45" s="623"/>
      <c r="CQ45" s="624"/>
      <c r="CR45" s="625">
        <v>1305059</v>
      </c>
      <c r="CS45" s="657"/>
      <c r="CT45" s="657"/>
      <c r="CU45" s="657"/>
      <c r="CV45" s="657"/>
      <c r="CW45" s="657"/>
      <c r="CX45" s="657"/>
      <c r="CY45" s="658"/>
      <c r="CZ45" s="659">
        <v>6.1</v>
      </c>
      <c r="DA45" s="660"/>
      <c r="DB45" s="660"/>
      <c r="DC45" s="661"/>
      <c r="DD45" s="634">
        <v>221649</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338</v>
      </c>
      <c r="CG46" s="623"/>
      <c r="CH46" s="623"/>
      <c r="CI46" s="623"/>
      <c r="CJ46" s="623"/>
      <c r="CK46" s="623"/>
      <c r="CL46" s="623"/>
      <c r="CM46" s="623"/>
      <c r="CN46" s="623"/>
      <c r="CO46" s="623"/>
      <c r="CP46" s="623"/>
      <c r="CQ46" s="624"/>
      <c r="CR46" s="625">
        <v>793151</v>
      </c>
      <c r="CS46" s="626"/>
      <c r="CT46" s="626"/>
      <c r="CU46" s="626"/>
      <c r="CV46" s="626"/>
      <c r="CW46" s="626"/>
      <c r="CX46" s="626"/>
      <c r="CY46" s="627"/>
      <c r="CZ46" s="659">
        <v>3.7</v>
      </c>
      <c r="DA46" s="708"/>
      <c r="DB46" s="708"/>
      <c r="DC46" s="709"/>
      <c r="DD46" s="634">
        <v>533107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339</v>
      </c>
      <c r="CG47" s="623"/>
      <c r="CH47" s="623"/>
      <c r="CI47" s="623"/>
      <c r="CJ47" s="623"/>
      <c r="CK47" s="623"/>
      <c r="CL47" s="623"/>
      <c r="CM47" s="623"/>
      <c r="CN47" s="623"/>
      <c r="CO47" s="623"/>
      <c r="CP47" s="623"/>
      <c r="CQ47" s="624"/>
      <c r="CR47" s="625" t="s">
        <v>112</v>
      </c>
      <c r="CS47" s="657"/>
      <c r="CT47" s="657"/>
      <c r="CU47" s="657"/>
      <c r="CV47" s="657"/>
      <c r="CW47" s="657"/>
      <c r="CX47" s="657"/>
      <c r="CY47" s="658"/>
      <c r="CZ47" s="659" t="s">
        <v>112</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340</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341</v>
      </c>
      <c r="CE49" s="669"/>
      <c r="CF49" s="669"/>
      <c r="CG49" s="669"/>
      <c r="CH49" s="669"/>
      <c r="CI49" s="669"/>
      <c r="CJ49" s="669"/>
      <c r="CK49" s="669"/>
      <c r="CL49" s="669"/>
      <c r="CM49" s="669"/>
      <c r="CN49" s="669"/>
      <c r="CO49" s="669"/>
      <c r="CP49" s="669"/>
      <c r="CQ49" s="670"/>
      <c r="CR49" s="697">
        <v>21296375</v>
      </c>
      <c r="CS49" s="693"/>
      <c r="CT49" s="693"/>
      <c r="CU49" s="693"/>
      <c r="CV49" s="693"/>
      <c r="CW49" s="693"/>
      <c r="CX49" s="693"/>
      <c r="CY49" s="720"/>
      <c r="CZ49" s="721">
        <v>100</v>
      </c>
      <c r="DA49" s="722"/>
      <c r="DB49" s="722"/>
      <c r="DC49" s="723"/>
      <c r="DD49" s="724">
        <v>14758221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364</v>
      </c>
      <c r="C7" s="752"/>
      <c r="D7" s="752"/>
      <c r="E7" s="752"/>
      <c r="F7" s="752"/>
      <c r="G7" s="752"/>
      <c r="H7" s="752"/>
      <c r="I7" s="752"/>
      <c r="J7" s="752"/>
      <c r="K7" s="752"/>
      <c r="L7" s="752"/>
      <c r="M7" s="752"/>
      <c r="N7" s="752"/>
      <c r="O7" s="752"/>
      <c r="P7" s="753"/>
      <c r="Q7" s="754">
        <v>22217</v>
      </c>
      <c r="R7" s="755"/>
      <c r="S7" s="755"/>
      <c r="T7" s="755"/>
      <c r="U7" s="755"/>
      <c r="V7" s="755">
        <v>21295</v>
      </c>
      <c r="W7" s="755"/>
      <c r="X7" s="755"/>
      <c r="Y7" s="755"/>
      <c r="Z7" s="755"/>
      <c r="AA7" s="755">
        <v>922</v>
      </c>
      <c r="AB7" s="755"/>
      <c r="AC7" s="755"/>
      <c r="AD7" s="755"/>
      <c r="AE7" s="756"/>
      <c r="AF7" s="757">
        <v>545</v>
      </c>
      <c r="AG7" s="758"/>
      <c r="AH7" s="758"/>
      <c r="AI7" s="758"/>
      <c r="AJ7" s="759"/>
      <c r="AK7" s="794">
        <v>934</v>
      </c>
      <c r="AL7" s="795"/>
      <c r="AM7" s="795"/>
      <c r="AN7" s="795"/>
      <c r="AO7" s="795"/>
      <c r="AP7" s="795">
        <v>24063</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365</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366</v>
      </c>
      <c r="B23" s="810" t="s">
        <v>367</v>
      </c>
      <c r="C23" s="811"/>
      <c r="D23" s="811"/>
      <c r="E23" s="811"/>
      <c r="F23" s="811"/>
      <c r="G23" s="811"/>
      <c r="H23" s="811"/>
      <c r="I23" s="811"/>
      <c r="J23" s="811"/>
      <c r="K23" s="811"/>
      <c r="L23" s="811"/>
      <c r="M23" s="811"/>
      <c r="N23" s="811"/>
      <c r="O23" s="811"/>
      <c r="P23" s="812"/>
      <c r="Q23" s="813">
        <v>22219</v>
      </c>
      <c r="R23" s="814"/>
      <c r="S23" s="814"/>
      <c r="T23" s="814"/>
      <c r="U23" s="814"/>
      <c r="V23" s="814">
        <v>21296</v>
      </c>
      <c r="W23" s="814"/>
      <c r="X23" s="814"/>
      <c r="Y23" s="814"/>
      <c r="Z23" s="814"/>
      <c r="AA23" s="814">
        <v>922</v>
      </c>
      <c r="AB23" s="814"/>
      <c r="AC23" s="814"/>
      <c r="AD23" s="814"/>
      <c r="AE23" s="815"/>
      <c r="AF23" s="816">
        <v>545</v>
      </c>
      <c r="AG23" s="814"/>
      <c r="AH23" s="814"/>
      <c r="AI23" s="814"/>
      <c r="AJ23" s="817"/>
      <c r="AK23" s="818"/>
      <c r="AL23" s="819"/>
      <c r="AM23" s="819"/>
      <c r="AN23" s="819"/>
      <c r="AO23" s="819"/>
      <c r="AP23" s="814">
        <v>24063</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368</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369</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347</v>
      </c>
      <c r="B26" s="761"/>
      <c r="C26" s="761"/>
      <c r="D26" s="761"/>
      <c r="E26" s="761"/>
      <c r="F26" s="761"/>
      <c r="G26" s="761"/>
      <c r="H26" s="761"/>
      <c r="I26" s="761"/>
      <c r="J26" s="761"/>
      <c r="K26" s="761"/>
      <c r="L26" s="761"/>
      <c r="M26" s="761"/>
      <c r="N26" s="761"/>
      <c r="O26" s="761"/>
      <c r="P26" s="762"/>
      <c r="Q26" s="737" t="s">
        <v>370</v>
      </c>
      <c r="R26" s="738"/>
      <c r="S26" s="738"/>
      <c r="T26" s="738"/>
      <c r="U26" s="739"/>
      <c r="V26" s="737" t="s">
        <v>371</v>
      </c>
      <c r="W26" s="738"/>
      <c r="X26" s="738"/>
      <c r="Y26" s="738"/>
      <c r="Z26" s="739"/>
      <c r="AA26" s="737" t="s">
        <v>372</v>
      </c>
      <c r="AB26" s="738"/>
      <c r="AC26" s="738"/>
      <c r="AD26" s="738"/>
      <c r="AE26" s="738"/>
      <c r="AF26" s="832" t="s">
        <v>373</v>
      </c>
      <c r="AG26" s="833"/>
      <c r="AH26" s="833"/>
      <c r="AI26" s="833"/>
      <c r="AJ26" s="834"/>
      <c r="AK26" s="738" t="s">
        <v>374</v>
      </c>
      <c r="AL26" s="738"/>
      <c r="AM26" s="738"/>
      <c r="AN26" s="738"/>
      <c r="AO26" s="739"/>
      <c r="AP26" s="737" t="s">
        <v>375</v>
      </c>
      <c r="AQ26" s="738"/>
      <c r="AR26" s="738"/>
      <c r="AS26" s="738"/>
      <c r="AT26" s="739"/>
      <c r="AU26" s="737" t="s">
        <v>376</v>
      </c>
      <c r="AV26" s="738"/>
      <c r="AW26" s="738"/>
      <c r="AX26" s="738"/>
      <c r="AY26" s="739"/>
      <c r="AZ26" s="737" t="s">
        <v>377</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378</v>
      </c>
      <c r="C28" s="752"/>
      <c r="D28" s="752"/>
      <c r="E28" s="752"/>
      <c r="F28" s="752"/>
      <c r="G28" s="752"/>
      <c r="H28" s="752"/>
      <c r="I28" s="752"/>
      <c r="J28" s="752"/>
      <c r="K28" s="752"/>
      <c r="L28" s="752"/>
      <c r="M28" s="752"/>
      <c r="N28" s="752"/>
      <c r="O28" s="752"/>
      <c r="P28" s="753"/>
      <c r="Q28" s="842">
        <v>5265</v>
      </c>
      <c r="R28" s="843"/>
      <c r="S28" s="843"/>
      <c r="T28" s="843"/>
      <c r="U28" s="843"/>
      <c r="V28" s="843">
        <v>5173</v>
      </c>
      <c r="W28" s="843"/>
      <c r="X28" s="843"/>
      <c r="Y28" s="843"/>
      <c r="Z28" s="843"/>
      <c r="AA28" s="843">
        <v>91</v>
      </c>
      <c r="AB28" s="843"/>
      <c r="AC28" s="843"/>
      <c r="AD28" s="843"/>
      <c r="AE28" s="844"/>
      <c r="AF28" s="845">
        <v>91</v>
      </c>
      <c r="AG28" s="843"/>
      <c r="AH28" s="843"/>
      <c r="AI28" s="843"/>
      <c r="AJ28" s="846"/>
      <c r="AK28" s="847" t="s">
        <v>539</v>
      </c>
      <c r="AL28" s="838"/>
      <c r="AM28" s="838"/>
      <c r="AN28" s="838"/>
      <c r="AO28" s="838"/>
      <c r="AP28" s="838" t="s">
        <v>539</v>
      </c>
      <c r="AQ28" s="838"/>
      <c r="AR28" s="838"/>
      <c r="AS28" s="838"/>
      <c r="AT28" s="838"/>
      <c r="AU28" s="838" t="s">
        <v>538</v>
      </c>
      <c r="AV28" s="838"/>
      <c r="AW28" s="838"/>
      <c r="AX28" s="838"/>
      <c r="AY28" s="838"/>
      <c r="AZ28" s="839" t="s">
        <v>539</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379</v>
      </c>
      <c r="C29" s="776"/>
      <c r="D29" s="776"/>
      <c r="E29" s="776"/>
      <c r="F29" s="776"/>
      <c r="G29" s="776"/>
      <c r="H29" s="776"/>
      <c r="I29" s="776"/>
      <c r="J29" s="776"/>
      <c r="K29" s="776"/>
      <c r="L29" s="776"/>
      <c r="M29" s="776"/>
      <c r="N29" s="776"/>
      <c r="O29" s="776"/>
      <c r="P29" s="777"/>
      <c r="Q29" s="778">
        <v>4888</v>
      </c>
      <c r="R29" s="779"/>
      <c r="S29" s="779"/>
      <c r="T29" s="779"/>
      <c r="U29" s="779"/>
      <c r="V29" s="779">
        <v>4689</v>
      </c>
      <c r="W29" s="779"/>
      <c r="X29" s="779"/>
      <c r="Y29" s="779"/>
      <c r="Z29" s="779"/>
      <c r="AA29" s="779">
        <v>198</v>
      </c>
      <c r="AB29" s="779"/>
      <c r="AC29" s="779"/>
      <c r="AD29" s="779"/>
      <c r="AE29" s="780"/>
      <c r="AF29" s="781">
        <v>198</v>
      </c>
      <c r="AG29" s="782"/>
      <c r="AH29" s="782"/>
      <c r="AI29" s="782"/>
      <c r="AJ29" s="783"/>
      <c r="AK29" s="850" t="s">
        <v>538</v>
      </c>
      <c r="AL29" s="851"/>
      <c r="AM29" s="851"/>
      <c r="AN29" s="851"/>
      <c r="AO29" s="851"/>
      <c r="AP29" s="851" t="s">
        <v>539</v>
      </c>
      <c r="AQ29" s="851"/>
      <c r="AR29" s="851"/>
      <c r="AS29" s="851"/>
      <c r="AT29" s="851"/>
      <c r="AU29" s="851" t="s">
        <v>539</v>
      </c>
      <c r="AV29" s="851"/>
      <c r="AW29" s="851"/>
      <c r="AX29" s="851"/>
      <c r="AY29" s="851"/>
      <c r="AZ29" s="852" t="s">
        <v>538</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380</v>
      </c>
      <c r="C30" s="776"/>
      <c r="D30" s="776"/>
      <c r="E30" s="776"/>
      <c r="F30" s="776"/>
      <c r="G30" s="776"/>
      <c r="H30" s="776"/>
      <c r="I30" s="776"/>
      <c r="J30" s="776"/>
      <c r="K30" s="776"/>
      <c r="L30" s="776"/>
      <c r="M30" s="776"/>
      <c r="N30" s="776"/>
      <c r="O30" s="776"/>
      <c r="P30" s="777"/>
      <c r="Q30" s="778">
        <v>774</v>
      </c>
      <c r="R30" s="779"/>
      <c r="S30" s="779"/>
      <c r="T30" s="779"/>
      <c r="U30" s="779"/>
      <c r="V30" s="779">
        <v>767</v>
      </c>
      <c r="W30" s="779"/>
      <c r="X30" s="779"/>
      <c r="Y30" s="779"/>
      <c r="Z30" s="779"/>
      <c r="AA30" s="779">
        <v>8</v>
      </c>
      <c r="AB30" s="779"/>
      <c r="AC30" s="779"/>
      <c r="AD30" s="779"/>
      <c r="AE30" s="780"/>
      <c r="AF30" s="781">
        <v>8</v>
      </c>
      <c r="AG30" s="782"/>
      <c r="AH30" s="782"/>
      <c r="AI30" s="782"/>
      <c r="AJ30" s="783"/>
      <c r="AK30" s="850" t="s">
        <v>538</v>
      </c>
      <c r="AL30" s="851"/>
      <c r="AM30" s="851"/>
      <c r="AN30" s="851"/>
      <c r="AO30" s="851"/>
      <c r="AP30" s="851" t="s">
        <v>539</v>
      </c>
      <c r="AQ30" s="851"/>
      <c r="AR30" s="851"/>
      <c r="AS30" s="851"/>
      <c r="AT30" s="851"/>
      <c r="AU30" s="851" t="s">
        <v>538</v>
      </c>
      <c r="AV30" s="851"/>
      <c r="AW30" s="851"/>
      <c r="AX30" s="851"/>
      <c r="AY30" s="851"/>
      <c r="AZ30" s="852" t="s">
        <v>538</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381</v>
      </c>
      <c r="C31" s="776"/>
      <c r="D31" s="776"/>
      <c r="E31" s="776"/>
      <c r="F31" s="776"/>
      <c r="G31" s="776"/>
      <c r="H31" s="776"/>
      <c r="I31" s="776"/>
      <c r="J31" s="776"/>
      <c r="K31" s="776"/>
      <c r="L31" s="776"/>
      <c r="M31" s="776"/>
      <c r="N31" s="776"/>
      <c r="O31" s="776"/>
      <c r="P31" s="777"/>
      <c r="Q31" s="778">
        <v>1252</v>
      </c>
      <c r="R31" s="779"/>
      <c r="S31" s="779"/>
      <c r="T31" s="779"/>
      <c r="U31" s="779"/>
      <c r="V31" s="779">
        <v>1160</v>
      </c>
      <c r="W31" s="779"/>
      <c r="X31" s="779"/>
      <c r="Y31" s="779"/>
      <c r="Z31" s="779"/>
      <c r="AA31" s="779">
        <v>92</v>
      </c>
      <c r="AB31" s="779"/>
      <c r="AC31" s="779"/>
      <c r="AD31" s="779"/>
      <c r="AE31" s="780"/>
      <c r="AF31" s="781">
        <v>814</v>
      </c>
      <c r="AG31" s="782"/>
      <c r="AH31" s="782"/>
      <c r="AI31" s="782"/>
      <c r="AJ31" s="783"/>
      <c r="AK31" s="850">
        <v>18</v>
      </c>
      <c r="AL31" s="851"/>
      <c r="AM31" s="851"/>
      <c r="AN31" s="851"/>
      <c r="AO31" s="851"/>
      <c r="AP31" s="851">
        <v>6117</v>
      </c>
      <c r="AQ31" s="851"/>
      <c r="AR31" s="851"/>
      <c r="AS31" s="851"/>
      <c r="AT31" s="851"/>
      <c r="AU31" s="851">
        <v>98</v>
      </c>
      <c r="AV31" s="851"/>
      <c r="AW31" s="851"/>
      <c r="AX31" s="851"/>
      <c r="AY31" s="851"/>
      <c r="AZ31" s="852" t="s">
        <v>539</v>
      </c>
      <c r="BA31" s="852"/>
      <c r="BB31" s="852"/>
      <c r="BC31" s="852"/>
      <c r="BD31" s="852"/>
      <c r="BE31" s="848" t="s">
        <v>382</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383</v>
      </c>
      <c r="C32" s="776"/>
      <c r="D32" s="776"/>
      <c r="E32" s="776"/>
      <c r="F32" s="776"/>
      <c r="G32" s="776"/>
      <c r="H32" s="776"/>
      <c r="I32" s="776"/>
      <c r="J32" s="776"/>
      <c r="K32" s="776"/>
      <c r="L32" s="776"/>
      <c r="M32" s="776"/>
      <c r="N32" s="776"/>
      <c r="O32" s="776"/>
      <c r="P32" s="777"/>
      <c r="Q32" s="778">
        <v>878</v>
      </c>
      <c r="R32" s="779"/>
      <c r="S32" s="779"/>
      <c r="T32" s="779"/>
      <c r="U32" s="779"/>
      <c r="V32" s="779">
        <v>1296</v>
      </c>
      <c r="W32" s="779"/>
      <c r="X32" s="779"/>
      <c r="Y32" s="779"/>
      <c r="Z32" s="779"/>
      <c r="AA32" s="779">
        <v>-418</v>
      </c>
      <c r="AB32" s="779"/>
      <c r="AC32" s="779"/>
      <c r="AD32" s="779"/>
      <c r="AE32" s="780"/>
      <c r="AF32" s="781">
        <v>287</v>
      </c>
      <c r="AG32" s="782"/>
      <c r="AH32" s="782"/>
      <c r="AI32" s="782"/>
      <c r="AJ32" s="783"/>
      <c r="AK32" s="850">
        <v>955</v>
      </c>
      <c r="AL32" s="851"/>
      <c r="AM32" s="851"/>
      <c r="AN32" s="851"/>
      <c r="AO32" s="851"/>
      <c r="AP32" s="851">
        <v>5288</v>
      </c>
      <c r="AQ32" s="851"/>
      <c r="AR32" s="851"/>
      <c r="AS32" s="851"/>
      <c r="AT32" s="851"/>
      <c r="AU32" s="851">
        <v>5288</v>
      </c>
      <c r="AV32" s="851"/>
      <c r="AW32" s="851"/>
      <c r="AX32" s="851"/>
      <c r="AY32" s="851"/>
      <c r="AZ32" s="852" t="s">
        <v>539</v>
      </c>
      <c r="BA32" s="852"/>
      <c r="BB32" s="852"/>
      <c r="BC32" s="852"/>
      <c r="BD32" s="852"/>
      <c r="BE32" s="848" t="s">
        <v>382</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384</v>
      </c>
      <c r="C33" s="776"/>
      <c r="D33" s="776"/>
      <c r="E33" s="776"/>
      <c r="F33" s="776"/>
      <c r="G33" s="776"/>
      <c r="H33" s="776"/>
      <c r="I33" s="776"/>
      <c r="J33" s="776"/>
      <c r="K33" s="776"/>
      <c r="L33" s="776"/>
      <c r="M33" s="776"/>
      <c r="N33" s="776"/>
      <c r="O33" s="776"/>
      <c r="P33" s="777"/>
      <c r="Q33" s="778">
        <v>3031</v>
      </c>
      <c r="R33" s="779"/>
      <c r="S33" s="779"/>
      <c r="T33" s="779"/>
      <c r="U33" s="779"/>
      <c r="V33" s="779">
        <v>2994</v>
      </c>
      <c r="W33" s="779"/>
      <c r="X33" s="779"/>
      <c r="Y33" s="779"/>
      <c r="Z33" s="779"/>
      <c r="AA33" s="779">
        <v>37</v>
      </c>
      <c r="AB33" s="779"/>
      <c r="AC33" s="779"/>
      <c r="AD33" s="779"/>
      <c r="AE33" s="780"/>
      <c r="AF33" s="781">
        <v>36</v>
      </c>
      <c r="AG33" s="782"/>
      <c r="AH33" s="782"/>
      <c r="AI33" s="782"/>
      <c r="AJ33" s="783"/>
      <c r="AK33" s="850">
        <v>855</v>
      </c>
      <c r="AL33" s="851"/>
      <c r="AM33" s="851"/>
      <c r="AN33" s="851"/>
      <c r="AO33" s="851"/>
      <c r="AP33" s="851">
        <v>16237</v>
      </c>
      <c r="AQ33" s="851"/>
      <c r="AR33" s="851"/>
      <c r="AS33" s="851"/>
      <c r="AT33" s="851"/>
      <c r="AU33" s="851">
        <v>14986</v>
      </c>
      <c r="AV33" s="851"/>
      <c r="AW33" s="851"/>
      <c r="AX33" s="851"/>
      <c r="AY33" s="851"/>
      <c r="AZ33" s="852" t="s">
        <v>539</v>
      </c>
      <c r="BA33" s="852"/>
      <c r="BB33" s="852"/>
      <c r="BC33" s="852"/>
      <c r="BD33" s="852"/>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386</v>
      </c>
      <c r="C34" s="776"/>
      <c r="D34" s="776"/>
      <c r="E34" s="776"/>
      <c r="F34" s="776"/>
      <c r="G34" s="776"/>
      <c r="H34" s="776"/>
      <c r="I34" s="776"/>
      <c r="J34" s="776"/>
      <c r="K34" s="776"/>
      <c r="L34" s="776"/>
      <c r="M34" s="776"/>
      <c r="N34" s="776"/>
      <c r="O34" s="776"/>
      <c r="P34" s="777"/>
      <c r="Q34" s="778">
        <v>291</v>
      </c>
      <c r="R34" s="779"/>
      <c r="S34" s="779"/>
      <c r="T34" s="779"/>
      <c r="U34" s="779"/>
      <c r="V34" s="779">
        <v>286</v>
      </c>
      <c r="W34" s="779"/>
      <c r="X34" s="779"/>
      <c r="Y34" s="779"/>
      <c r="Z34" s="779"/>
      <c r="AA34" s="779">
        <v>5</v>
      </c>
      <c r="AB34" s="779"/>
      <c r="AC34" s="779"/>
      <c r="AD34" s="779"/>
      <c r="AE34" s="780"/>
      <c r="AF34" s="781">
        <v>5</v>
      </c>
      <c r="AG34" s="782"/>
      <c r="AH34" s="782"/>
      <c r="AI34" s="782"/>
      <c r="AJ34" s="783"/>
      <c r="AK34" s="850">
        <v>178</v>
      </c>
      <c r="AL34" s="851"/>
      <c r="AM34" s="851"/>
      <c r="AN34" s="851"/>
      <c r="AO34" s="851"/>
      <c r="AP34" s="851">
        <v>2244</v>
      </c>
      <c r="AQ34" s="851"/>
      <c r="AR34" s="851"/>
      <c r="AS34" s="851"/>
      <c r="AT34" s="851"/>
      <c r="AU34" s="851">
        <v>1829</v>
      </c>
      <c r="AV34" s="851"/>
      <c r="AW34" s="851"/>
      <c r="AX34" s="851"/>
      <c r="AY34" s="851"/>
      <c r="AZ34" s="852" t="s">
        <v>539</v>
      </c>
      <c r="BA34" s="852"/>
      <c r="BB34" s="852"/>
      <c r="BC34" s="852"/>
      <c r="BD34" s="852"/>
      <c r="BE34" s="848" t="s">
        <v>385</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387</v>
      </c>
      <c r="C35" s="776"/>
      <c r="D35" s="776"/>
      <c r="E35" s="776"/>
      <c r="F35" s="776"/>
      <c r="G35" s="776"/>
      <c r="H35" s="776"/>
      <c r="I35" s="776"/>
      <c r="J35" s="776"/>
      <c r="K35" s="776"/>
      <c r="L35" s="776"/>
      <c r="M35" s="776"/>
      <c r="N35" s="776"/>
      <c r="O35" s="776"/>
      <c r="P35" s="777"/>
      <c r="Q35" s="778">
        <v>50</v>
      </c>
      <c r="R35" s="779"/>
      <c r="S35" s="779"/>
      <c r="T35" s="779"/>
      <c r="U35" s="779"/>
      <c r="V35" s="779">
        <v>44</v>
      </c>
      <c r="W35" s="779"/>
      <c r="X35" s="779"/>
      <c r="Y35" s="779"/>
      <c r="Z35" s="779"/>
      <c r="AA35" s="779">
        <v>5</v>
      </c>
      <c r="AB35" s="779"/>
      <c r="AC35" s="779"/>
      <c r="AD35" s="779"/>
      <c r="AE35" s="780"/>
      <c r="AF35" s="781">
        <v>5</v>
      </c>
      <c r="AG35" s="782"/>
      <c r="AH35" s="782"/>
      <c r="AI35" s="782"/>
      <c r="AJ35" s="783"/>
      <c r="AK35" s="850">
        <v>29</v>
      </c>
      <c r="AL35" s="851"/>
      <c r="AM35" s="851"/>
      <c r="AN35" s="851"/>
      <c r="AO35" s="851"/>
      <c r="AP35" s="851" t="s">
        <v>553</v>
      </c>
      <c r="AQ35" s="851"/>
      <c r="AR35" s="851"/>
      <c r="AS35" s="851"/>
      <c r="AT35" s="851"/>
      <c r="AU35" s="851" t="s">
        <v>553</v>
      </c>
      <c r="AV35" s="851"/>
      <c r="AW35" s="851"/>
      <c r="AX35" s="851"/>
      <c r="AY35" s="851"/>
      <c r="AZ35" s="852" t="s">
        <v>538</v>
      </c>
      <c r="BA35" s="852"/>
      <c r="BB35" s="852"/>
      <c r="BC35" s="852"/>
      <c r="BD35" s="852"/>
      <c r="BE35" s="848" t="s">
        <v>385</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388</v>
      </c>
      <c r="C36" s="776"/>
      <c r="D36" s="776"/>
      <c r="E36" s="776"/>
      <c r="F36" s="776"/>
      <c r="G36" s="776"/>
      <c r="H36" s="776"/>
      <c r="I36" s="776"/>
      <c r="J36" s="776"/>
      <c r="K36" s="776"/>
      <c r="L36" s="776"/>
      <c r="M36" s="776"/>
      <c r="N36" s="776"/>
      <c r="O36" s="776"/>
      <c r="P36" s="777"/>
      <c r="Q36" s="778">
        <v>44</v>
      </c>
      <c r="R36" s="779"/>
      <c r="S36" s="779"/>
      <c r="T36" s="779"/>
      <c r="U36" s="779"/>
      <c r="V36" s="779">
        <v>44</v>
      </c>
      <c r="W36" s="779"/>
      <c r="X36" s="779"/>
      <c r="Y36" s="779"/>
      <c r="Z36" s="779"/>
      <c r="AA36" s="779" t="s">
        <v>538</v>
      </c>
      <c r="AB36" s="779"/>
      <c r="AC36" s="779"/>
      <c r="AD36" s="779"/>
      <c r="AE36" s="780"/>
      <c r="AF36" s="781">
        <v>330</v>
      </c>
      <c r="AG36" s="782"/>
      <c r="AH36" s="782"/>
      <c r="AI36" s="782"/>
      <c r="AJ36" s="783"/>
      <c r="AK36" s="850">
        <v>44</v>
      </c>
      <c r="AL36" s="851"/>
      <c r="AM36" s="851"/>
      <c r="AN36" s="851"/>
      <c r="AO36" s="851"/>
      <c r="AP36" s="851">
        <v>20</v>
      </c>
      <c r="AQ36" s="851"/>
      <c r="AR36" s="851"/>
      <c r="AS36" s="851"/>
      <c r="AT36" s="851"/>
      <c r="AU36" s="851" t="s">
        <v>538</v>
      </c>
      <c r="AV36" s="851"/>
      <c r="AW36" s="851"/>
      <c r="AX36" s="851"/>
      <c r="AY36" s="851"/>
      <c r="AZ36" s="852" t="s">
        <v>538</v>
      </c>
      <c r="BA36" s="852"/>
      <c r="BB36" s="852"/>
      <c r="BC36" s="852"/>
      <c r="BD36" s="852"/>
      <c r="BE36" s="848" t="s">
        <v>385</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389</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366</v>
      </c>
      <c r="B63" s="810" t="s">
        <v>390</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1775</v>
      </c>
      <c r="AG63" s="862"/>
      <c r="AH63" s="862"/>
      <c r="AI63" s="862"/>
      <c r="AJ63" s="863"/>
      <c r="AK63" s="864"/>
      <c r="AL63" s="859"/>
      <c r="AM63" s="859"/>
      <c r="AN63" s="859"/>
      <c r="AO63" s="859"/>
      <c r="AP63" s="862">
        <v>29906</v>
      </c>
      <c r="AQ63" s="862"/>
      <c r="AR63" s="862"/>
      <c r="AS63" s="862"/>
      <c r="AT63" s="862"/>
      <c r="AU63" s="862">
        <v>22201</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392</v>
      </c>
      <c r="B66" s="761"/>
      <c r="C66" s="761"/>
      <c r="D66" s="761"/>
      <c r="E66" s="761"/>
      <c r="F66" s="761"/>
      <c r="G66" s="761"/>
      <c r="H66" s="761"/>
      <c r="I66" s="761"/>
      <c r="J66" s="761"/>
      <c r="K66" s="761"/>
      <c r="L66" s="761"/>
      <c r="M66" s="761"/>
      <c r="N66" s="761"/>
      <c r="O66" s="761"/>
      <c r="P66" s="762"/>
      <c r="Q66" s="737" t="s">
        <v>370</v>
      </c>
      <c r="R66" s="738"/>
      <c r="S66" s="738"/>
      <c r="T66" s="738"/>
      <c r="U66" s="739"/>
      <c r="V66" s="737" t="s">
        <v>371</v>
      </c>
      <c r="W66" s="738"/>
      <c r="X66" s="738"/>
      <c r="Y66" s="738"/>
      <c r="Z66" s="739"/>
      <c r="AA66" s="737" t="s">
        <v>372</v>
      </c>
      <c r="AB66" s="738"/>
      <c r="AC66" s="738"/>
      <c r="AD66" s="738"/>
      <c r="AE66" s="739"/>
      <c r="AF66" s="872" t="s">
        <v>373</v>
      </c>
      <c r="AG66" s="833"/>
      <c r="AH66" s="833"/>
      <c r="AI66" s="833"/>
      <c r="AJ66" s="873"/>
      <c r="AK66" s="737" t="s">
        <v>374</v>
      </c>
      <c r="AL66" s="761"/>
      <c r="AM66" s="761"/>
      <c r="AN66" s="761"/>
      <c r="AO66" s="762"/>
      <c r="AP66" s="737" t="s">
        <v>375</v>
      </c>
      <c r="AQ66" s="738"/>
      <c r="AR66" s="738"/>
      <c r="AS66" s="738"/>
      <c r="AT66" s="739"/>
      <c r="AU66" s="737" t="s">
        <v>393</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540</v>
      </c>
      <c r="C68" s="890"/>
      <c r="D68" s="890"/>
      <c r="E68" s="890"/>
      <c r="F68" s="890"/>
      <c r="G68" s="890"/>
      <c r="H68" s="890"/>
      <c r="I68" s="890"/>
      <c r="J68" s="890"/>
      <c r="K68" s="890"/>
      <c r="L68" s="890"/>
      <c r="M68" s="890"/>
      <c r="N68" s="890"/>
      <c r="O68" s="890"/>
      <c r="P68" s="891"/>
      <c r="Q68" s="892">
        <v>362</v>
      </c>
      <c r="R68" s="886"/>
      <c r="S68" s="886"/>
      <c r="T68" s="886"/>
      <c r="U68" s="886"/>
      <c r="V68" s="886">
        <v>327</v>
      </c>
      <c r="W68" s="886"/>
      <c r="X68" s="886"/>
      <c r="Y68" s="886"/>
      <c r="Z68" s="886"/>
      <c r="AA68" s="886">
        <v>34</v>
      </c>
      <c r="AB68" s="886"/>
      <c r="AC68" s="886"/>
      <c r="AD68" s="886"/>
      <c r="AE68" s="886"/>
      <c r="AF68" s="886">
        <v>34</v>
      </c>
      <c r="AG68" s="886"/>
      <c r="AH68" s="886"/>
      <c r="AI68" s="886"/>
      <c r="AJ68" s="886"/>
      <c r="AK68" s="886" t="s">
        <v>538</v>
      </c>
      <c r="AL68" s="886"/>
      <c r="AM68" s="886"/>
      <c r="AN68" s="886"/>
      <c r="AO68" s="886"/>
      <c r="AP68" s="886">
        <v>19</v>
      </c>
      <c r="AQ68" s="886"/>
      <c r="AR68" s="886"/>
      <c r="AS68" s="886"/>
      <c r="AT68" s="886"/>
      <c r="AU68" s="886">
        <v>14</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541</v>
      </c>
      <c r="C69" s="894"/>
      <c r="D69" s="894"/>
      <c r="E69" s="894"/>
      <c r="F69" s="894"/>
      <c r="G69" s="894"/>
      <c r="H69" s="894"/>
      <c r="I69" s="894"/>
      <c r="J69" s="894"/>
      <c r="K69" s="894"/>
      <c r="L69" s="894"/>
      <c r="M69" s="894"/>
      <c r="N69" s="894"/>
      <c r="O69" s="894"/>
      <c r="P69" s="895"/>
      <c r="Q69" s="896">
        <v>636</v>
      </c>
      <c r="R69" s="851"/>
      <c r="S69" s="851"/>
      <c r="T69" s="851"/>
      <c r="U69" s="851"/>
      <c r="V69" s="851">
        <v>594</v>
      </c>
      <c r="W69" s="851"/>
      <c r="X69" s="851"/>
      <c r="Y69" s="851"/>
      <c r="Z69" s="851"/>
      <c r="AA69" s="851">
        <v>42</v>
      </c>
      <c r="AB69" s="851"/>
      <c r="AC69" s="851"/>
      <c r="AD69" s="851"/>
      <c r="AE69" s="851"/>
      <c r="AF69" s="851">
        <v>42</v>
      </c>
      <c r="AG69" s="851"/>
      <c r="AH69" s="851"/>
      <c r="AI69" s="851"/>
      <c r="AJ69" s="851"/>
      <c r="AK69" s="851" t="s">
        <v>538</v>
      </c>
      <c r="AL69" s="851"/>
      <c r="AM69" s="851"/>
      <c r="AN69" s="851"/>
      <c r="AO69" s="851"/>
      <c r="AP69" s="851">
        <v>251</v>
      </c>
      <c r="AQ69" s="851"/>
      <c r="AR69" s="851"/>
      <c r="AS69" s="851"/>
      <c r="AT69" s="851"/>
      <c r="AU69" s="851">
        <v>4</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542</v>
      </c>
      <c r="C70" s="894"/>
      <c r="D70" s="894"/>
      <c r="E70" s="894"/>
      <c r="F70" s="894"/>
      <c r="G70" s="894"/>
      <c r="H70" s="894"/>
      <c r="I70" s="894"/>
      <c r="J70" s="894"/>
      <c r="K70" s="894"/>
      <c r="L70" s="894"/>
      <c r="M70" s="894"/>
      <c r="N70" s="894"/>
      <c r="O70" s="894"/>
      <c r="P70" s="895"/>
      <c r="Q70" s="896">
        <v>457</v>
      </c>
      <c r="R70" s="851"/>
      <c r="S70" s="851"/>
      <c r="T70" s="851"/>
      <c r="U70" s="851"/>
      <c r="V70" s="851">
        <v>426</v>
      </c>
      <c r="W70" s="851"/>
      <c r="X70" s="851"/>
      <c r="Y70" s="851"/>
      <c r="Z70" s="851"/>
      <c r="AA70" s="851">
        <v>31</v>
      </c>
      <c r="AB70" s="851"/>
      <c r="AC70" s="851"/>
      <c r="AD70" s="851"/>
      <c r="AE70" s="851"/>
      <c r="AF70" s="851">
        <v>31</v>
      </c>
      <c r="AG70" s="851"/>
      <c r="AH70" s="851"/>
      <c r="AI70" s="851"/>
      <c r="AJ70" s="851"/>
      <c r="AK70" s="851" t="s">
        <v>538</v>
      </c>
      <c r="AL70" s="851"/>
      <c r="AM70" s="851"/>
      <c r="AN70" s="851"/>
      <c r="AO70" s="851"/>
      <c r="AP70" s="851">
        <v>738</v>
      </c>
      <c r="AQ70" s="851"/>
      <c r="AR70" s="851"/>
      <c r="AS70" s="851"/>
      <c r="AT70" s="851"/>
      <c r="AU70" s="851" t="s">
        <v>538</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543</v>
      </c>
      <c r="C71" s="894"/>
      <c r="D71" s="894"/>
      <c r="E71" s="894"/>
      <c r="F71" s="894"/>
      <c r="G71" s="894"/>
      <c r="H71" s="894"/>
      <c r="I71" s="894"/>
      <c r="J71" s="894"/>
      <c r="K71" s="894"/>
      <c r="L71" s="894"/>
      <c r="M71" s="894"/>
      <c r="N71" s="894"/>
      <c r="O71" s="894"/>
      <c r="P71" s="895"/>
      <c r="Q71" s="896">
        <v>30</v>
      </c>
      <c r="R71" s="851"/>
      <c r="S71" s="851"/>
      <c r="T71" s="851"/>
      <c r="U71" s="851"/>
      <c r="V71" s="851">
        <v>18</v>
      </c>
      <c r="W71" s="851"/>
      <c r="X71" s="851"/>
      <c r="Y71" s="851"/>
      <c r="Z71" s="851"/>
      <c r="AA71" s="851">
        <v>12</v>
      </c>
      <c r="AB71" s="851"/>
      <c r="AC71" s="851"/>
      <c r="AD71" s="851"/>
      <c r="AE71" s="851"/>
      <c r="AF71" s="851">
        <v>12</v>
      </c>
      <c r="AG71" s="851"/>
      <c r="AH71" s="851"/>
      <c r="AI71" s="851"/>
      <c r="AJ71" s="851"/>
      <c r="AK71" s="851" t="s">
        <v>538</v>
      </c>
      <c r="AL71" s="851"/>
      <c r="AM71" s="851"/>
      <c r="AN71" s="851"/>
      <c r="AO71" s="851"/>
      <c r="AP71" s="851" t="s">
        <v>538</v>
      </c>
      <c r="AQ71" s="851"/>
      <c r="AR71" s="851"/>
      <c r="AS71" s="851"/>
      <c r="AT71" s="851"/>
      <c r="AU71" s="851" t="s">
        <v>539</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544</v>
      </c>
      <c r="C72" s="894"/>
      <c r="D72" s="894"/>
      <c r="E72" s="894"/>
      <c r="F72" s="894"/>
      <c r="G72" s="894"/>
      <c r="H72" s="894"/>
      <c r="I72" s="894"/>
      <c r="J72" s="894"/>
      <c r="K72" s="894"/>
      <c r="L72" s="894"/>
      <c r="M72" s="894"/>
      <c r="N72" s="894"/>
      <c r="O72" s="894"/>
      <c r="P72" s="895"/>
      <c r="Q72" s="896">
        <v>1247</v>
      </c>
      <c r="R72" s="851"/>
      <c r="S72" s="851"/>
      <c r="T72" s="851"/>
      <c r="U72" s="851"/>
      <c r="V72" s="851">
        <v>1058</v>
      </c>
      <c r="W72" s="851"/>
      <c r="X72" s="851"/>
      <c r="Y72" s="851"/>
      <c r="Z72" s="851"/>
      <c r="AA72" s="851">
        <v>189</v>
      </c>
      <c r="AB72" s="851"/>
      <c r="AC72" s="851"/>
      <c r="AD72" s="851"/>
      <c r="AE72" s="851"/>
      <c r="AF72" s="851">
        <v>189</v>
      </c>
      <c r="AG72" s="851"/>
      <c r="AH72" s="851"/>
      <c r="AI72" s="851"/>
      <c r="AJ72" s="851"/>
      <c r="AK72" s="851" t="s">
        <v>539</v>
      </c>
      <c r="AL72" s="851"/>
      <c r="AM72" s="851"/>
      <c r="AN72" s="851"/>
      <c r="AO72" s="851"/>
      <c r="AP72" s="851">
        <v>418</v>
      </c>
      <c r="AQ72" s="851"/>
      <c r="AR72" s="851"/>
      <c r="AS72" s="851"/>
      <c r="AT72" s="851"/>
      <c r="AU72" s="851" t="s">
        <v>539</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545</v>
      </c>
      <c r="C73" s="894"/>
      <c r="D73" s="894"/>
      <c r="E73" s="894"/>
      <c r="F73" s="894"/>
      <c r="G73" s="894"/>
      <c r="H73" s="894"/>
      <c r="I73" s="894"/>
      <c r="J73" s="894"/>
      <c r="K73" s="894"/>
      <c r="L73" s="894"/>
      <c r="M73" s="894"/>
      <c r="N73" s="894"/>
      <c r="O73" s="894"/>
      <c r="P73" s="895"/>
      <c r="Q73" s="896">
        <v>417</v>
      </c>
      <c r="R73" s="851"/>
      <c r="S73" s="851"/>
      <c r="T73" s="851"/>
      <c r="U73" s="851"/>
      <c r="V73" s="851">
        <v>365</v>
      </c>
      <c r="W73" s="851"/>
      <c r="X73" s="851"/>
      <c r="Y73" s="851"/>
      <c r="Z73" s="851"/>
      <c r="AA73" s="851">
        <v>52</v>
      </c>
      <c r="AB73" s="851"/>
      <c r="AC73" s="851"/>
      <c r="AD73" s="851"/>
      <c r="AE73" s="851"/>
      <c r="AF73" s="851">
        <v>52</v>
      </c>
      <c r="AG73" s="851"/>
      <c r="AH73" s="851"/>
      <c r="AI73" s="851"/>
      <c r="AJ73" s="851"/>
      <c r="AK73" s="851">
        <v>83</v>
      </c>
      <c r="AL73" s="851"/>
      <c r="AM73" s="851"/>
      <c r="AN73" s="851"/>
      <c r="AO73" s="851"/>
      <c r="AP73" s="851" t="s">
        <v>539</v>
      </c>
      <c r="AQ73" s="851"/>
      <c r="AR73" s="851"/>
      <c r="AS73" s="851"/>
      <c r="AT73" s="851"/>
      <c r="AU73" s="851" t="s">
        <v>539</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546</v>
      </c>
      <c r="C74" s="894"/>
      <c r="D74" s="894"/>
      <c r="E74" s="894"/>
      <c r="F74" s="894"/>
      <c r="G74" s="894"/>
      <c r="H74" s="894"/>
      <c r="I74" s="894"/>
      <c r="J74" s="894"/>
      <c r="K74" s="894"/>
      <c r="L74" s="894"/>
      <c r="M74" s="894"/>
      <c r="N74" s="894"/>
      <c r="O74" s="894"/>
      <c r="P74" s="895"/>
      <c r="Q74" s="896">
        <v>5668</v>
      </c>
      <c r="R74" s="851"/>
      <c r="S74" s="851"/>
      <c r="T74" s="851"/>
      <c r="U74" s="851"/>
      <c r="V74" s="851">
        <v>5056</v>
      </c>
      <c r="W74" s="851"/>
      <c r="X74" s="851"/>
      <c r="Y74" s="851"/>
      <c r="Z74" s="851"/>
      <c r="AA74" s="851">
        <v>612</v>
      </c>
      <c r="AB74" s="851"/>
      <c r="AC74" s="851"/>
      <c r="AD74" s="851"/>
      <c r="AE74" s="851"/>
      <c r="AF74" s="851">
        <v>612</v>
      </c>
      <c r="AG74" s="851"/>
      <c r="AH74" s="851"/>
      <c r="AI74" s="851"/>
      <c r="AJ74" s="851"/>
      <c r="AK74" s="851" t="s">
        <v>538</v>
      </c>
      <c r="AL74" s="851"/>
      <c r="AM74" s="851"/>
      <c r="AN74" s="851"/>
      <c r="AO74" s="851"/>
      <c r="AP74" s="851" t="s">
        <v>539</v>
      </c>
      <c r="AQ74" s="851"/>
      <c r="AR74" s="851"/>
      <c r="AS74" s="851"/>
      <c r="AT74" s="851"/>
      <c r="AU74" s="851" t="s">
        <v>538</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547</v>
      </c>
      <c r="C75" s="894"/>
      <c r="D75" s="894"/>
      <c r="E75" s="894"/>
      <c r="F75" s="894"/>
      <c r="G75" s="894"/>
      <c r="H75" s="894"/>
      <c r="I75" s="894"/>
      <c r="J75" s="894"/>
      <c r="K75" s="894"/>
      <c r="L75" s="894"/>
      <c r="M75" s="894"/>
      <c r="N75" s="894"/>
      <c r="O75" s="894"/>
      <c r="P75" s="895"/>
      <c r="Q75" s="899">
        <v>1602</v>
      </c>
      <c r="R75" s="900"/>
      <c r="S75" s="900"/>
      <c r="T75" s="900"/>
      <c r="U75" s="850"/>
      <c r="V75" s="901">
        <v>1572</v>
      </c>
      <c r="W75" s="900"/>
      <c r="X75" s="900"/>
      <c r="Y75" s="900"/>
      <c r="Z75" s="850"/>
      <c r="AA75" s="901">
        <v>31</v>
      </c>
      <c r="AB75" s="900"/>
      <c r="AC75" s="900"/>
      <c r="AD75" s="900"/>
      <c r="AE75" s="850"/>
      <c r="AF75" s="901">
        <v>31</v>
      </c>
      <c r="AG75" s="900"/>
      <c r="AH75" s="900"/>
      <c r="AI75" s="900"/>
      <c r="AJ75" s="850"/>
      <c r="AK75" s="901" t="s">
        <v>539</v>
      </c>
      <c r="AL75" s="900"/>
      <c r="AM75" s="900"/>
      <c r="AN75" s="900"/>
      <c r="AO75" s="850"/>
      <c r="AP75" s="901" t="s">
        <v>539</v>
      </c>
      <c r="AQ75" s="900"/>
      <c r="AR75" s="900"/>
      <c r="AS75" s="900"/>
      <c r="AT75" s="850"/>
      <c r="AU75" s="901" t="s">
        <v>538</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548</v>
      </c>
      <c r="C76" s="894"/>
      <c r="D76" s="894"/>
      <c r="E76" s="894"/>
      <c r="F76" s="894"/>
      <c r="G76" s="894"/>
      <c r="H76" s="894"/>
      <c r="I76" s="894"/>
      <c r="J76" s="894"/>
      <c r="K76" s="894"/>
      <c r="L76" s="894"/>
      <c r="M76" s="894"/>
      <c r="N76" s="894"/>
      <c r="O76" s="894"/>
      <c r="P76" s="895"/>
      <c r="Q76" s="899">
        <v>12</v>
      </c>
      <c r="R76" s="900"/>
      <c r="S76" s="900"/>
      <c r="T76" s="900"/>
      <c r="U76" s="850"/>
      <c r="V76" s="901">
        <v>11</v>
      </c>
      <c r="W76" s="900"/>
      <c r="X76" s="900"/>
      <c r="Y76" s="900"/>
      <c r="Z76" s="850"/>
      <c r="AA76" s="901">
        <v>1</v>
      </c>
      <c r="AB76" s="900"/>
      <c r="AC76" s="900"/>
      <c r="AD76" s="900"/>
      <c r="AE76" s="850"/>
      <c r="AF76" s="901">
        <v>1</v>
      </c>
      <c r="AG76" s="900"/>
      <c r="AH76" s="900"/>
      <c r="AI76" s="900"/>
      <c r="AJ76" s="850"/>
      <c r="AK76" s="901" t="s">
        <v>539</v>
      </c>
      <c r="AL76" s="900"/>
      <c r="AM76" s="900"/>
      <c r="AN76" s="900"/>
      <c r="AO76" s="850"/>
      <c r="AP76" s="901" t="s">
        <v>539</v>
      </c>
      <c r="AQ76" s="900"/>
      <c r="AR76" s="900"/>
      <c r="AS76" s="900"/>
      <c r="AT76" s="850"/>
      <c r="AU76" s="901" t="s">
        <v>539</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549</v>
      </c>
      <c r="C77" s="894"/>
      <c r="D77" s="894"/>
      <c r="E77" s="894"/>
      <c r="F77" s="894"/>
      <c r="G77" s="894"/>
      <c r="H77" s="894"/>
      <c r="I77" s="894"/>
      <c r="J77" s="894"/>
      <c r="K77" s="894"/>
      <c r="L77" s="894"/>
      <c r="M77" s="894"/>
      <c r="N77" s="894"/>
      <c r="O77" s="894"/>
      <c r="P77" s="895"/>
      <c r="Q77" s="899">
        <v>16</v>
      </c>
      <c r="R77" s="900"/>
      <c r="S77" s="900"/>
      <c r="T77" s="900"/>
      <c r="U77" s="850"/>
      <c r="V77" s="901">
        <v>11</v>
      </c>
      <c r="W77" s="900"/>
      <c r="X77" s="900"/>
      <c r="Y77" s="900"/>
      <c r="Z77" s="850"/>
      <c r="AA77" s="901">
        <v>6</v>
      </c>
      <c r="AB77" s="900"/>
      <c r="AC77" s="900"/>
      <c r="AD77" s="900"/>
      <c r="AE77" s="850"/>
      <c r="AF77" s="901">
        <v>6</v>
      </c>
      <c r="AG77" s="900"/>
      <c r="AH77" s="900"/>
      <c r="AI77" s="900"/>
      <c r="AJ77" s="850"/>
      <c r="AK77" s="901" t="s">
        <v>538</v>
      </c>
      <c r="AL77" s="900"/>
      <c r="AM77" s="900"/>
      <c r="AN77" s="900"/>
      <c r="AO77" s="850"/>
      <c r="AP77" s="901" t="s">
        <v>539</v>
      </c>
      <c r="AQ77" s="900"/>
      <c r="AR77" s="900"/>
      <c r="AS77" s="900"/>
      <c r="AT77" s="850"/>
      <c r="AU77" s="901" t="s">
        <v>539</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550</v>
      </c>
      <c r="C78" s="894"/>
      <c r="D78" s="894"/>
      <c r="E78" s="894"/>
      <c r="F78" s="894"/>
      <c r="G78" s="894"/>
      <c r="H78" s="894"/>
      <c r="I78" s="894"/>
      <c r="J78" s="894"/>
      <c r="K78" s="894"/>
      <c r="L78" s="894"/>
      <c r="M78" s="894"/>
      <c r="N78" s="894"/>
      <c r="O78" s="894"/>
      <c r="P78" s="895"/>
      <c r="Q78" s="896">
        <v>1198</v>
      </c>
      <c r="R78" s="851"/>
      <c r="S78" s="851"/>
      <c r="T78" s="851"/>
      <c r="U78" s="851"/>
      <c r="V78" s="851">
        <v>1166</v>
      </c>
      <c r="W78" s="851"/>
      <c r="X78" s="851"/>
      <c r="Y78" s="851"/>
      <c r="Z78" s="851"/>
      <c r="AA78" s="851">
        <v>32</v>
      </c>
      <c r="AB78" s="851"/>
      <c r="AC78" s="851"/>
      <c r="AD78" s="851"/>
      <c r="AE78" s="851"/>
      <c r="AF78" s="851">
        <v>32</v>
      </c>
      <c r="AG78" s="851"/>
      <c r="AH78" s="851"/>
      <c r="AI78" s="851"/>
      <c r="AJ78" s="851"/>
      <c r="AK78" s="851">
        <v>587</v>
      </c>
      <c r="AL78" s="851"/>
      <c r="AM78" s="851"/>
      <c r="AN78" s="851"/>
      <c r="AO78" s="851"/>
      <c r="AP78" s="851" t="s">
        <v>538</v>
      </c>
      <c r="AQ78" s="851"/>
      <c r="AR78" s="851"/>
      <c r="AS78" s="851"/>
      <c r="AT78" s="851"/>
      <c r="AU78" s="851" t="s">
        <v>538</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551</v>
      </c>
      <c r="C79" s="894"/>
      <c r="D79" s="894"/>
      <c r="E79" s="894"/>
      <c r="F79" s="894"/>
      <c r="G79" s="894"/>
      <c r="H79" s="894"/>
      <c r="I79" s="894"/>
      <c r="J79" s="894"/>
      <c r="K79" s="894"/>
      <c r="L79" s="894"/>
      <c r="M79" s="894"/>
      <c r="N79" s="894"/>
      <c r="O79" s="894"/>
      <c r="P79" s="895"/>
      <c r="Q79" s="896">
        <v>1008</v>
      </c>
      <c r="R79" s="851"/>
      <c r="S79" s="851"/>
      <c r="T79" s="851"/>
      <c r="U79" s="851"/>
      <c r="V79" s="851">
        <v>960</v>
      </c>
      <c r="W79" s="851"/>
      <c r="X79" s="851"/>
      <c r="Y79" s="851"/>
      <c r="Z79" s="851"/>
      <c r="AA79" s="851">
        <v>48</v>
      </c>
      <c r="AB79" s="851"/>
      <c r="AC79" s="851"/>
      <c r="AD79" s="851"/>
      <c r="AE79" s="851"/>
      <c r="AF79" s="851">
        <v>48</v>
      </c>
      <c r="AG79" s="851"/>
      <c r="AH79" s="851"/>
      <c r="AI79" s="851"/>
      <c r="AJ79" s="851"/>
      <c r="AK79" s="851" t="s">
        <v>539</v>
      </c>
      <c r="AL79" s="851"/>
      <c r="AM79" s="851"/>
      <c r="AN79" s="851"/>
      <c r="AO79" s="851"/>
      <c r="AP79" s="851" t="s">
        <v>538</v>
      </c>
      <c r="AQ79" s="851"/>
      <c r="AR79" s="851"/>
      <c r="AS79" s="851"/>
      <c r="AT79" s="851"/>
      <c r="AU79" s="851" t="s">
        <v>538</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t="s">
        <v>552</v>
      </c>
      <c r="C80" s="894"/>
      <c r="D80" s="894"/>
      <c r="E80" s="894"/>
      <c r="F80" s="894"/>
      <c r="G80" s="894"/>
      <c r="H80" s="894"/>
      <c r="I80" s="894"/>
      <c r="J80" s="894"/>
      <c r="K80" s="894"/>
      <c r="L80" s="894"/>
      <c r="M80" s="894"/>
      <c r="N80" s="894"/>
      <c r="O80" s="894"/>
      <c r="P80" s="895"/>
      <c r="Q80" s="896">
        <v>264334</v>
      </c>
      <c r="R80" s="851"/>
      <c r="S80" s="851"/>
      <c r="T80" s="851"/>
      <c r="U80" s="851"/>
      <c r="V80" s="851">
        <v>259506</v>
      </c>
      <c r="W80" s="851"/>
      <c r="X80" s="851"/>
      <c r="Y80" s="851"/>
      <c r="Z80" s="851"/>
      <c r="AA80" s="851">
        <v>4828</v>
      </c>
      <c r="AB80" s="851"/>
      <c r="AC80" s="851"/>
      <c r="AD80" s="851"/>
      <c r="AE80" s="851"/>
      <c r="AF80" s="851">
        <v>4828</v>
      </c>
      <c r="AG80" s="851"/>
      <c r="AH80" s="851"/>
      <c r="AI80" s="851"/>
      <c r="AJ80" s="851"/>
      <c r="AK80" s="851">
        <v>1443</v>
      </c>
      <c r="AL80" s="851"/>
      <c r="AM80" s="851"/>
      <c r="AN80" s="851"/>
      <c r="AO80" s="851"/>
      <c r="AP80" s="851" t="s">
        <v>539</v>
      </c>
      <c r="AQ80" s="851"/>
      <c r="AR80" s="851"/>
      <c r="AS80" s="851"/>
      <c r="AT80" s="851"/>
      <c r="AU80" s="851" t="s">
        <v>539</v>
      </c>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366</v>
      </c>
      <c r="B88" s="810" t="s">
        <v>394</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5918</v>
      </c>
      <c r="AG88" s="862"/>
      <c r="AH88" s="862"/>
      <c r="AI88" s="862"/>
      <c r="AJ88" s="862"/>
      <c r="AK88" s="859"/>
      <c r="AL88" s="859"/>
      <c r="AM88" s="859"/>
      <c r="AN88" s="859"/>
      <c r="AO88" s="859"/>
      <c r="AP88" s="862">
        <v>1426</v>
      </c>
      <c r="AQ88" s="862"/>
      <c r="AR88" s="862"/>
      <c r="AS88" s="862"/>
      <c r="AT88" s="862"/>
      <c r="AU88" s="862">
        <v>18</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810" t="s">
        <v>395</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402</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403</v>
      </c>
      <c r="AB109" s="915"/>
      <c r="AC109" s="915"/>
      <c r="AD109" s="915"/>
      <c r="AE109" s="916"/>
      <c r="AF109" s="914" t="s">
        <v>286</v>
      </c>
      <c r="AG109" s="915"/>
      <c r="AH109" s="915"/>
      <c r="AI109" s="915"/>
      <c r="AJ109" s="916"/>
      <c r="AK109" s="914" t="s">
        <v>285</v>
      </c>
      <c r="AL109" s="915"/>
      <c r="AM109" s="915"/>
      <c r="AN109" s="915"/>
      <c r="AO109" s="916"/>
      <c r="AP109" s="914" t="s">
        <v>404</v>
      </c>
      <c r="AQ109" s="915"/>
      <c r="AR109" s="915"/>
      <c r="AS109" s="915"/>
      <c r="AT109" s="917"/>
      <c r="AU109" s="934" t="s">
        <v>402</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403</v>
      </c>
      <c r="BR109" s="915"/>
      <c r="BS109" s="915"/>
      <c r="BT109" s="915"/>
      <c r="BU109" s="916"/>
      <c r="BV109" s="914" t="s">
        <v>286</v>
      </c>
      <c r="BW109" s="915"/>
      <c r="BX109" s="915"/>
      <c r="BY109" s="915"/>
      <c r="BZ109" s="916"/>
      <c r="CA109" s="914" t="s">
        <v>285</v>
      </c>
      <c r="CB109" s="915"/>
      <c r="CC109" s="915"/>
      <c r="CD109" s="915"/>
      <c r="CE109" s="916"/>
      <c r="CF109" s="935" t="s">
        <v>404</v>
      </c>
      <c r="CG109" s="935"/>
      <c r="CH109" s="935"/>
      <c r="CI109" s="935"/>
      <c r="CJ109" s="935"/>
      <c r="CK109" s="914" t="s">
        <v>405</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403</v>
      </c>
      <c r="DH109" s="915"/>
      <c r="DI109" s="915"/>
      <c r="DJ109" s="915"/>
      <c r="DK109" s="916"/>
      <c r="DL109" s="914" t="s">
        <v>286</v>
      </c>
      <c r="DM109" s="915"/>
      <c r="DN109" s="915"/>
      <c r="DO109" s="915"/>
      <c r="DP109" s="916"/>
      <c r="DQ109" s="914" t="s">
        <v>285</v>
      </c>
      <c r="DR109" s="915"/>
      <c r="DS109" s="915"/>
      <c r="DT109" s="915"/>
      <c r="DU109" s="916"/>
      <c r="DV109" s="914" t="s">
        <v>404</v>
      </c>
      <c r="DW109" s="915"/>
      <c r="DX109" s="915"/>
      <c r="DY109" s="915"/>
      <c r="DZ109" s="917"/>
    </row>
    <row r="110" spans="1:131" s="199" customFormat="1" ht="26.25" customHeight="1" x14ac:dyDescent="0.15">
      <c r="A110" s="918" t="s">
        <v>406</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2887121</v>
      </c>
      <c r="AB110" s="922"/>
      <c r="AC110" s="922"/>
      <c r="AD110" s="922"/>
      <c r="AE110" s="923"/>
      <c r="AF110" s="924">
        <v>2817310</v>
      </c>
      <c r="AG110" s="922"/>
      <c r="AH110" s="922"/>
      <c r="AI110" s="922"/>
      <c r="AJ110" s="923"/>
      <c r="AK110" s="924">
        <v>2623070</v>
      </c>
      <c r="AL110" s="922"/>
      <c r="AM110" s="922"/>
      <c r="AN110" s="922"/>
      <c r="AO110" s="923"/>
      <c r="AP110" s="925">
        <v>24.7</v>
      </c>
      <c r="AQ110" s="926"/>
      <c r="AR110" s="926"/>
      <c r="AS110" s="926"/>
      <c r="AT110" s="927"/>
      <c r="AU110" s="928" t="s">
        <v>62</v>
      </c>
      <c r="AV110" s="929"/>
      <c r="AW110" s="929"/>
      <c r="AX110" s="929"/>
      <c r="AY110" s="929"/>
      <c r="AZ110" s="970" t="s">
        <v>407</v>
      </c>
      <c r="BA110" s="919"/>
      <c r="BB110" s="919"/>
      <c r="BC110" s="919"/>
      <c r="BD110" s="919"/>
      <c r="BE110" s="919"/>
      <c r="BF110" s="919"/>
      <c r="BG110" s="919"/>
      <c r="BH110" s="919"/>
      <c r="BI110" s="919"/>
      <c r="BJ110" s="919"/>
      <c r="BK110" s="919"/>
      <c r="BL110" s="919"/>
      <c r="BM110" s="919"/>
      <c r="BN110" s="919"/>
      <c r="BO110" s="919"/>
      <c r="BP110" s="920"/>
      <c r="BQ110" s="956">
        <v>24675353</v>
      </c>
      <c r="BR110" s="957"/>
      <c r="BS110" s="957"/>
      <c r="BT110" s="957"/>
      <c r="BU110" s="957"/>
      <c r="BV110" s="957">
        <v>24984595</v>
      </c>
      <c r="BW110" s="957"/>
      <c r="BX110" s="957"/>
      <c r="BY110" s="957"/>
      <c r="BZ110" s="957"/>
      <c r="CA110" s="957">
        <v>24062833</v>
      </c>
      <c r="CB110" s="957"/>
      <c r="CC110" s="957"/>
      <c r="CD110" s="957"/>
      <c r="CE110" s="957"/>
      <c r="CF110" s="971">
        <v>226.4</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411</v>
      </c>
      <c r="BA111" s="980"/>
      <c r="BB111" s="980"/>
      <c r="BC111" s="980"/>
      <c r="BD111" s="980"/>
      <c r="BE111" s="980"/>
      <c r="BF111" s="980"/>
      <c r="BG111" s="980"/>
      <c r="BH111" s="980"/>
      <c r="BI111" s="980"/>
      <c r="BJ111" s="980"/>
      <c r="BK111" s="980"/>
      <c r="BL111" s="980"/>
      <c r="BM111" s="980"/>
      <c r="BN111" s="980"/>
      <c r="BO111" s="980"/>
      <c r="BP111" s="981"/>
      <c r="BQ111" s="949">
        <v>264633</v>
      </c>
      <c r="BR111" s="950"/>
      <c r="BS111" s="950"/>
      <c r="BT111" s="950"/>
      <c r="BU111" s="950"/>
      <c r="BV111" s="950">
        <v>212608</v>
      </c>
      <c r="BW111" s="950"/>
      <c r="BX111" s="950"/>
      <c r="BY111" s="950"/>
      <c r="BZ111" s="950"/>
      <c r="CA111" s="950">
        <v>102808</v>
      </c>
      <c r="CB111" s="950"/>
      <c r="CC111" s="950"/>
      <c r="CD111" s="950"/>
      <c r="CE111" s="950"/>
      <c r="CF111" s="944">
        <v>1</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415</v>
      </c>
      <c r="BA112" s="980"/>
      <c r="BB112" s="980"/>
      <c r="BC112" s="980"/>
      <c r="BD112" s="980"/>
      <c r="BE112" s="980"/>
      <c r="BF112" s="980"/>
      <c r="BG112" s="980"/>
      <c r="BH112" s="980"/>
      <c r="BI112" s="980"/>
      <c r="BJ112" s="980"/>
      <c r="BK112" s="980"/>
      <c r="BL112" s="980"/>
      <c r="BM112" s="980"/>
      <c r="BN112" s="980"/>
      <c r="BO112" s="980"/>
      <c r="BP112" s="981"/>
      <c r="BQ112" s="949">
        <v>16272857</v>
      </c>
      <c r="BR112" s="950"/>
      <c r="BS112" s="950"/>
      <c r="BT112" s="950"/>
      <c r="BU112" s="950"/>
      <c r="BV112" s="950">
        <v>21240612</v>
      </c>
      <c r="BW112" s="950"/>
      <c r="BX112" s="950"/>
      <c r="BY112" s="950"/>
      <c r="BZ112" s="950"/>
      <c r="CA112" s="950">
        <v>22201041</v>
      </c>
      <c r="CB112" s="950"/>
      <c r="CC112" s="950"/>
      <c r="CD112" s="950"/>
      <c r="CE112" s="950"/>
      <c r="CF112" s="944">
        <v>208.9</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1062292</v>
      </c>
      <c r="AB113" s="964"/>
      <c r="AC113" s="964"/>
      <c r="AD113" s="964"/>
      <c r="AE113" s="965"/>
      <c r="AF113" s="966">
        <v>1085242</v>
      </c>
      <c r="AG113" s="964"/>
      <c r="AH113" s="964"/>
      <c r="AI113" s="964"/>
      <c r="AJ113" s="965"/>
      <c r="AK113" s="966">
        <v>1103987</v>
      </c>
      <c r="AL113" s="964"/>
      <c r="AM113" s="964"/>
      <c r="AN113" s="964"/>
      <c r="AO113" s="965"/>
      <c r="AP113" s="967">
        <v>10.4</v>
      </c>
      <c r="AQ113" s="968"/>
      <c r="AR113" s="968"/>
      <c r="AS113" s="968"/>
      <c r="AT113" s="969"/>
      <c r="AU113" s="930"/>
      <c r="AV113" s="931"/>
      <c r="AW113" s="931"/>
      <c r="AX113" s="931"/>
      <c r="AY113" s="931"/>
      <c r="AZ113" s="979" t="s">
        <v>418</v>
      </c>
      <c r="BA113" s="980"/>
      <c r="BB113" s="980"/>
      <c r="BC113" s="980"/>
      <c r="BD113" s="980"/>
      <c r="BE113" s="980"/>
      <c r="BF113" s="980"/>
      <c r="BG113" s="980"/>
      <c r="BH113" s="980"/>
      <c r="BI113" s="980"/>
      <c r="BJ113" s="980"/>
      <c r="BK113" s="980"/>
      <c r="BL113" s="980"/>
      <c r="BM113" s="980"/>
      <c r="BN113" s="980"/>
      <c r="BO113" s="980"/>
      <c r="BP113" s="981"/>
      <c r="BQ113" s="949">
        <v>326961</v>
      </c>
      <c r="BR113" s="950"/>
      <c r="BS113" s="950"/>
      <c r="BT113" s="950"/>
      <c r="BU113" s="950"/>
      <c r="BV113" s="950">
        <v>231876</v>
      </c>
      <c r="BW113" s="950"/>
      <c r="BX113" s="950"/>
      <c r="BY113" s="950"/>
      <c r="BZ113" s="950"/>
      <c r="CA113" s="950">
        <v>178181</v>
      </c>
      <c r="CB113" s="950"/>
      <c r="CC113" s="950"/>
      <c r="CD113" s="950"/>
      <c r="CE113" s="950"/>
      <c r="CF113" s="944">
        <v>1.7</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100401</v>
      </c>
      <c r="AB114" s="989"/>
      <c r="AC114" s="989"/>
      <c r="AD114" s="989"/>
      <c r="AE114" s="990"/>
      <c r="AF114" s="991">
        <v>97719</v>
      </c>
      <c r="AG114" s="989"/>
      <c r="AH114" s="989"/>
      <c r="AI114" s="989"/>
      <c r="AJ114" s="990"/>
      <c r="AK114" s="991">
        <v>78899</v>
      </c>
      <c r="AL114" s="989"/>
      <c r="AM114" s="989"/>
      <c r="AN114" s="989"/>
      <c r="AO114" s="990"/>
      <c r="AP114" s="992">
        <v>0.7</v>
      </c>
      <c r="AQ114" s="993"/>
      <c r="AR114" s="993"/>
      <c r="AS114" s="993"/>
      <c r="AT114" s="994"/>
      <c r="AU114" s="930"/>
      <c r="AV114" s="931"/>
      <c r="AW114" s="931"/>
      <c r="AX114" s="931"/>
      <c r="AY114" s="931"/>
      <c r="AZ114" s="979" t="s">
        <v>421</v>
      </c>
      <c r="BA114" s="980"/>
      <c r="BB114" s="980"/>
      <c r="BC114" s="980"/>
      <c r="BD114" s="980"/>
      <c r="BE114" s="980"/>
      <c r="BF114" s="980"/>
      <c r="BG114" s="980"/>
      <c r="BH114" s="980"/>
      <c r="BI114" s="980"/>
      <c r="BJ114" s="980"/>
      <c r="BK114" s="980"/>
      <c r="BL114" s="980"/>
      <c r="BM114" s="980"/>
      <c r="BN114" s="980"/>
      <c r="BO114" s="980"/>
      <c r="BP114" s="981"/>
      <c r="BQ114" s="949">
        <v>5059257</v>
      </c>
      <c r="BR114" s="950"/>
      <c r="BS114" s="950"/>
      <c r="BT114" s="950"/>
      <c r="BU114" s="950"/>
      <c r="BV114" s="950">
        <v>4764025</v>
      </c>
      <c r="BW114" s="950"/>
      <c r="BX114" s="950"/>
      <c r="BY114" s="950"/>
      <c r="BZ114" s="950"/>
      <c r="CA114" s="950">
        <v>4679969</v>
      </c>
      <c r="CB114" s="950"/>
      <c r="CC114" s="950"/>
      <c r="CD114" s="950"/>
      <c r="CE114" s="950"/>
      <c r="CF114" s="944">
        <v>44</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v>12834</v>
      </c>
      <c r="DH114" s="989"/>
      <c r="DI114" s="989"/>
      <c r="DJ114" s="989"/>
      <c r="DK114" s="990"/>
      <c r="DL114" s="991">
        <v>7959</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75333</v>
      </c>
      <c r="AB115" s="964"/>
      <c r="AC115" s="964"/>
      <c r="AD115" s="964"/>
      <c r="AE115" s="965"/>
      <c r="AF115" s="966">
        <v>63295</v>
      </c>
      <c r="AG115" s="964"/>
      <c r="AH115" s="964"/>
      <c r="AI115" s="964"/>
      <c r="AJ115" s="965"/>
      <c r="AK115" s="966">
        <v>62153</v>
      </c>
      <c r="AL115" s="964"/>
      <c r="AM115" s="964"/>
      <c r="AN115" s="964"/>
      <c r="AO115" s="965"/>
      <c r="AP115" s="967">
        <v>0.6</v>
      </c>
      <c r="AQ115" s="968"/>
      <c r="AR115" s="968"/>
      <c r="AS115" s="968"/>
      <c r="AT115" s="969"/>
      <c r="AU115" s="930"/>
      <c r="AV115" s="931"/>
      <c r="AW115" s="931"/>
      <c r="AX115" s="931"/>
      <c r="AY115" s="931"/>
      <c r="AZ115" s="979" t="s">
        <v>424</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426</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587</v>
      </c>
      <c r="AB116" s="989"/>
      <c r="AC116" s="989"/>
      <c r="AD116" s="989"/>
      <c r="AE116" s="990"/>
      <c r="AF116" s="991">
        <v>407</v>
      </c>
      <c r="AG116" s="989"/>
      <c r="AH116" s="989"/>
      <c r="AI116" s="989"/>
      <c r="AJ116" s="990"/>
      <c r="AK116" s="991">
        <v>338</v>
      </c>
      <c r="AL116" s="989"/>
      <c r="AM116" s="989"/>
      <c r="AN116" s="989"/>
      <c r="AO116" s="990"/>
      <c r="AP116" s="992">
        <v>0</v>
      </c>
      <c r="AQ116" s="993"/>
      <c r="AR116" s="993"/>
      <c r="AS116" s="993"/>
      <c r="AT116" s="994"/>
      <c r="AU116" s="930"/>
      <c r="AV116" s="931"/>
      <c r="AW116" s="931"/>
      <c r="AX116" s="931"/>
      <c r="AY116" s="931"/>
      <c r="AZ116" s="997" t="s">
        <v>427</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233617</v>
      </c>
      <c r="DH116" s="989"/>
      <c r="DI116" s="989"/>
      <c r="DJ116" s="989"/>
      <c r="DK116" s="990"/>
      <c r="DL116" s="991">
        <v>190256</v>
      </c>
      <c r="DM116" s="989"/>
      <c r="DN116" s="989"/>
      <c r="DO116" s="989"/>
      <c r="DP116" s="990"/>
      <c r="DQ116" s="991">
        <v>92013</v>
      </c>
      <c r="DR116" s="989"/>
      <c r="DS116" s="989"/>
      <c r="DT116" s="989"/>
      <c r="DU116" s="990"/>
      <c r="DV116" s="992">
        <v>0.9</v>
      </c>
      <c r="DW116" s="993"/>
      <c r="DX116" s="993"/>
      <c r="DY116" s="993"/>
      <c r="DZ116" s="994"/>
    </row>
    <row r="117" spans="1:130" s="199" customFormat="1" ht="26.25" customHeight="1" x14ac:dyDescent="0.15">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429</v>
      </c>
      <c r="Z117" s="916"/>
      <c r="AA117" s="1006">
        <v>4125734</v>
      </c>
      <c r="AB117" s="1007"/>
      <c r="AC117" s="1007"/>
      <c r="AD117" s="1007"/>
      <c r="AE117" s="1008"/>
      <c r="AF117" s="1009">
        <v>4063973</v>
      </c>
      <c r="AG117" s="1007"/>
      <c r="AH117" s="1007"/>
      <c r="AI117" s="1007"/>
      <c r="AJ117" s="1008"/>
      <c r="AK117" s="1009">
        <v>3868447</v>
      </c>
      <c r="AL117" s="1007"/>
      <c r="AM117" s="1007"/>
      <c r="AN117" s="1007"/>
      <c r="AO117" s="1008"/>
      <c r="AP117" s="1010"/>
      <c r="AQ117" s="1011"/>
      <c r="AR117" s="1011"/>
      <c r="AS117" s="1011"/>
      <c r="AT117" s="1012"/>
      <c r="AU117" s="930"/>
      <c r="AV117" s="931"/>
      <c r="AW117" s="931"/>
      <c r="AX117" s="931"/>
      <c r="AY117" s="931"/>
      <c r="AZ117" s="997" t="s">
        <v>430</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405</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403</v>
      </c>
      <c r="AB118" s="915"/>
      <c r="AC118" s="915"/>
      <c r="AD118" s="915"/>
      <c r="AE118" s="916"/>
      <c r="AF118" s="914" t="s">
        <v>286</v>
      </c>
      <c r="AG118" s="915"/>
      <c r="AH118" s="915"/>
      <c r="AI118" s="915"/>
      <c r="AJ118" s="916"/>
      <c r="AK118" s="914" t="s">
        <v>285</v>
      </c>
      <c r="AL118" s="915"/>
      <c r="AM118" s="915"/>
      <c r="AN118" s="915"/>
      <c r="AO118" s="916"/>
      <c r="AP118" s="1001" t="s">
        <v>404</v>
      </c>
      <c r="AQ118" s="1002"/>
      <c r="AR118" s="1002"/>
      <c r="AS118" s="1002"/>
      <c r="AT118" s="1003"/>
      <c r="AU118" s="930"/>
      <c r="AV118" s="931"/>
      <c r="AW118" s="931"/>
      <c r="AX118" s="931"/>
      <c r="AY118" s="931"/>
      <c r="AZ118" s="1004" t="s">
        <v>432</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434</v>
      </c>
      <c r="BP119" s="1036"/>
      <c r="BQ119" s="1027">
        <v>46599061</v>
      </c>
      <c r="BR119" s="1028"/>
      <c r="BS119" s="1028"/>
      <c r="BT119" s="1028"/>
      <c r="BU119" s="1028"/>
      <c r="BV119" s="1028">
        <v>51433716</v>
      </c>
      <c r="BW119" s="1028"/>
      <c r="BX119" s="1028"/>
      <c r="BY119" s="1028"/>
      <c r="BZ119" s="1028"/>
      <c r="CA119" s="1028">
        <v>51224832</v>
      </c>
      <c r="CB119" s="1028"/>
      <c r="CC119" s="1028"/>
      <c r="CD119" s="1028"/>
      <c r="CE119" s="1028"/>
      <c r="CF119" s="1029"/>
      <c r="CG119" s="1030"/>
      <c r="CH119" s="1030"/>
      <c r="CI119" s="1030"/>
      <c r="CJ119" s="1031"/>
      <c r="CK119" s="977"/>
      <c r="CL119" s="978"/>
      <c r="CM119" s="1032" t="s">
        <v>435</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18182</v>
      </c>
      <c r="DH119" s="1014"/>
      <c r="DI119" s="1014"/>
      <c r="DJ119" s="1014"/>
      <c r="DK119" s="1015"/>
      <c r="DL119" s="1013">
        <v>14393</v>
      </c>
      <c r="DM119" s="1014"/>
      <c r="DN119" s="1014"/>
      <c r="DO119" s="1014"/>
      <c r="DP119" s="1015"/>
      <c r="DQ119" s="1013">
        <v>10795</v>
      </c>
      <c r="DR119" s="1014"/>
      <c r="DS119" s="1014"/>
      <c r="DT119" s="1014"/>
      <c r="DU119" s="1015"/>
      <c r="DV119" s="1016">
        <v>0.1</v>
      </c>
      <c r="DW119" s="1017"/>
      <c r="DX119" s="1017"/>
      <c r="DY119" s="1017"/>
      <c r="DZ119" s="1018"/>
    </row>
    <row r="120" spans="1:130" s="199" customFormat="1" ht="26.25" customHeight="1" x14ac:dyDescent="0.15">
      <c r="A120" s="1089"/>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436</v>
      </c>
      <c r="AV120" s="1020"/>
      <c r="AW120" s="1020"/>
      <c r="AX120" s="1020"/>
      <c r="AY120" s="1021"/>
      <c r="AZ120" s="970" t="s">
        <v>437</v>
      </c>
      <c r="BA120" s="919"/>
      <c r="BB120" s="919"/>
      <c r="BC120" s="919"/>
      <c r="BD120" s="919"/>
      <c r="BE120" s="919"/>
      <c r="BF120" s="919"/>
      <c r="BG120" s="919"/>
      <c r="BH120" s="919"/>
      <c r="BI120" s="919"/>
      <c r="BJ120" s="919"/>
      <c r="BK120" s="919"/>
      <c r="BL120" s="919"/>
      <c r="BM120" s="919"/>
      <c r="BN120" s="919"/>
      <c r="BO120" s="919"/>
      <c r="BP120" s="920"/>
      <c r="BQ120" s="956">
        <v>3883680</v>
      </c>
      <c r="BR120" s="957"/>
      <c r="BS120" s="957"/>
      <c r="BT120" s="957"/>
      <c r="BU120" s="957"/>
      <c r="BV120" s="957">
        <v>3742913</v>
      </c>
      <c r="BW120" s="957"/>
      <c r="BX120" s="957"/>
      <c r="BY120" s="957"/>
      <c r="BZ120" s="957"/>
      <c r="CA120" s="957">
        <v>4066142</v>
      </c>
      <c r="CB120" s="957"/>
      <c r="CC120" s="957"/>
      <c r="CD120" s="957"/>
      <c r="CE120" s="957"/>
      <c r="CF120" s="971">
        <v>38.299999999999997</v>
      </c>
      <c r="CG120" s="972"/>
      <c r="CH120" s="972"/>
      <c r="CI120" s="972"/>
      <c r="CJ120" s="972"/>
      <c r="CK120" s="1037" t="s">
        <v>438</v>
      </c>
      <c r="CL120" s="1038"/>
      <c r="CM120" s="1038"/>
      <c r="CN120" s="1038"/>
      <c r="CO120" s="1039"/>
      <c r="CP120" s="1045" t="s">
        <v>384</v>
      </c>
      <c r="CQ120" s="1046"/>
      <c r="CR120" s="1046"/>
      <c r="CS120" s="1046"/>
      <c r="CT120" s="1046"/>
      <c r="CU120" s="1046"/>
      <c r="CV120" s="1046"/>
      <c r="CW120" s="1046"/>
      <c r="CX120" s="1046"/>
      <c r="CY120" s="1046"/>
      <c r="CZ120" s="1046"/>
      <c r="DA120" s="1046"/>
      <c r="DB120" s="1046"/>
      <c r="DC120" s="1046"/>
      <c r="DD120" s="1046"/>
      <c r="DE120" s="1046"/>
      <c r="DF120" s="1047"/>
      <c r="DG120" s="956">
        <v>13000446</v>
      </c>
      <c r="DH120" s="957"/>
      <c r="DI120" s="957"/>
      <c r="DJ120" s="957"/>
      <c r="DK120" s="957"/>
      <c r="DL120" s="957">
        <v>14054049</v>
      </c>
      <c r="DM120" s="957"/>
      <c r="DN120" s="957"/>
      <c r="DO120" s="957"/>
      <c r="DP120" s="957"/>
      <c r="DQ120" s="957">
        <v>14986403</v>
      </c>
      <c r="DR120" s="957"/>
      <c r="DS120" s="957"/>
      <c r="DT120" s="957"/>
      <c r="DU120" s="957"/>
      <c r="DV120" s="958">
        <v>141</v>
      </c>
      <c r="DW120" s="958"/>
      <c r="DX120" s="958"/>
      <c r="DY120" s="958"/>
      <c r="DZ120" s="959"/>
    </row>
    <row r="121" spans="1:130" s="199" customFormat="1" ht="26.25" customHeight="1" x14ac:dyDescent="0.15">
      <c r="A121" s="1089"/>
      <c r="B121" s="976"/>
      <c r="C121" s="997" t="s">
        <v>439</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440</v>
      </c>
      <c r="BA121" s="980"/>
      <c r="BB121" s="980"/>
      <c r="BC121" s="980"/>
      <c r="BD121" s="980"/>
      <c r="BE121" s="980"/>
      <c r="BF121" s="980"/>
      <c r="BG121" s="980"/>
      <c r="BH121" s="980"/>
      <c r="BI121" s="980"/>
      <c r="BJ121" s="980"/>
      <c r="BK121" s="980"/>
      <c r="BL121" s="980"/>
      <c r="BM121" s="980"/>
      <c r="BN121" s="980"/>
      <c r="BO121" s="980"/>
      <c r="BP121" s="981"/>
      <c r="BQ121" s="949" t="s">
        <v>112</v>
      </c>
      <c r="BR121" s="950"/>
      <c r="BS121" s="950"/>
      <c r="BT121" s="950"/>
      <c r="BU121" s="950"/>
      <c r="BV121" s="950">
        <v>3524920</v>
      </c>
      <c r="BW121" s="950"/>
      <c r="BX121" s="950"/>
      <c r="BY121" s="950"/>
      <c r="BZ121" s="950"/>
      <c r="CA121" s="950">
        <v>1820392</v>
      </c>
      <c r="CB121" s="950"/>
      <c r="CC121" s="950"/>
      <c r="CD121" s="950"/>
      <c r="CE121" s="950"/>
      <c r="CF121" s="944">
        <v>17.100000000000001</v>
      </c>
      <c r="CG121" s="945"/>
      <c r="CH121" s="945"/>
      <c r="CI121" s="945"/>
      <c r="CJ121" s="945"/>
      <c r="CK121" s="1040"/>
      <c r="CL121" s="1041"/>
      <c r="CM121" s="1041"/>
      <c r="CN121" s="1041"/>
      <c r="CO121" s="1042"/>
      <c r="CP121" s="1050" t="s">
        <v>383</v>
      </c>
      <c r="CQ121" s="1051"/>
      <c r="CR121" s="1051"/>
      <c r="CS121" s="1051"/>
      <c r="CT121" s="1051"/>
      <c r="CU121" s="1051"/>
      <c r="CV121" s="1051"/>
      <c r="CW121" s="1051"/>
      <c r="CX121" s="1051"/>
      <c r="CY121" s="1051"/>
      <c r="CZ121" s="1051"/>
      <c r="DA121" s="1051"/>
      <c r="DB121" s="1051"/>
      <c r="DC121" s="1051"/>
      <c r="DD121" s="1051"/>
      <c r="DE121" s="1051"/>
      <c r="DF121" s="1052"/>
      <c r="DG121" s="949">
        <v>1572893</v>
      </c>
      <c r="DH121" s="950"/>
      <c r="DI121" s="950"/>
      <c r="DJ121" s="950"/>
      <c r="DK121" s="950"/>
      <c r="DL121" s="950">
        <v>5310582</v>
      </c>
      <c r="DM121" s="950"/>
      <c r="DN121" s="950"/>
      <c r="DO121" s="950"/>
      <c r="DP121" s="950"/>
      <c r="DQ121" s="950">
        <v>5288030</v>
      </c>
      <c r="DR121" s="950"/>
      <c r="DS121" s="950"/>
      <c r="DT121" s="950"/>
      <c r="DU121" s="950"/>
      <c r="DV121" s="951">
        <v>49.8</v>
      </c>
      <c r="DW121" s="951"/>
      <c r="DX121" s="951"/>
      <c r="DY121" s="951"/>
      <c r="DZ121" s="952"/>
    </row>
    <row r="122" spans="1:130" s="199" customFormat="1" ht="26.25" customHeight="1" x14ac:dyDescent="0.15">
      <c r="A122" s="1089"/>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v>7715</v>
      </c>
      <c r="AB122" s="989"/>
      <c r="AC122" s="989"/>
      <c r="AD122" s="989"/>
      <c r="AE122" s="990"/>
      <c r="AF122" s="991">
        <v>7976</v>
      </c>
      <c r="AG122" s="989"/>
      <c r="AH122" s="989"/>
      <c r="AI122" s="989"/>
      <c r="AJ122" s="990"/>
      <c r="AK122" s="991">
        <v>7961</v>
      </c>
      <c r="AL122" s="989"/>
      <c r="AM122" s="989"/>
      <c r="AN122" s="989"/>
      <c r="AO122" s="990"/>
      <c r="AP122" s="992">
        <v>0.1</v>
      </c>
      <c r="AQ122" s="993"/>
      <c r="AR122" s="993"/>
      <c r="AS122" s="993"/>
      <c r="AT122" s="994"/>
      <c r="AU122" s="1022"/>
      <c r="AV122" s="1023"/>
      <c r="AW122" s="1023"/>
      <c r="AX122" s="1023"/>
      <c r="AY122" s="1024"/>
      <c r="AZ122" s="1004" t="s">
        <v>441</v>
      </c>
      <c r="BA122" s="995"/>
      <c r="BB122" s="995"/>
      <c r="BC122" s="995"/>
      <c r="BD122" s="995"/>
      <c r="BE122" s="995"/>
      <c r="BF122" s="995"/>
      <c r="BG122" s="995"/>
      <c r="BH122" s="995"/>
      <c r="BI122" s="995"/>
      <c r="BJ122" s="995"/>
      <c r="BK122" s="995"/>
      <c r="BL122" s="995"/>
      <c r="BM122" s="995"/>
      <c r="BN122" s="995"/>
      <c r="BO122" s="995"/>
      <c r="BP122" s="996"/>
      <c r="BQ122" s="1027">
        <v>29051821</v>
      </c>
      <c r="BR122" s="1028"/>
      <c r="BS122" s="1028"/>
      <c r="BT122" s="1028"/>
      <c r="BU122" s="1028"/>
      <c r="BV122" s="1028">
        <v>29772638</v>
      </c>
      <c r="BW122" s="1028"/>
      <c r="BX122" s="1028"/>
      <c r="BY122" s="1028"/>
      <c r="BZ122" s="1028"/>
      <c r="CA122" s="1028">
        <v>29246057</v>
      </c>
      <c r="CB122" s="1028"/>
      <c r="CC122" s="1028"/>
      <c r="CD122" s="1028"/>
      <c r="CE122" s="1028"/>
      <c r="CF122" s="1048">
        <v>275.2</v>
      </c>
      <c r="CG122" s="1049"/>
      <c r="CH122" s="1049"/>
      <c r="CI122" s="1049"/>
      <c r="CJ122" s="1049"/>
      <c r="CK122" s="1040"/>
      <c r="CL122" s="1041"/>
      <c r="CM122" s="1041"/>
      <c r="CN122" s="1041"/>
      <c r="CO122" s="1042"/>
      <c r="CP122" s="1050" t="s">
        <v>386</v>
      </c>
      <c r="CQ122" s="1051"/>
      <c r="CR122" s="1051"/>
      <c r="CS122" s="1051"/>
      <c r="CT122" s="1051"/>
      <c r="CU122" s="1051"/>
      <c r="CV122" s="1051"/>
      <c r="CW122" s="1051"/>
      <c r="CX122" s="1051"/>
      <c r="CY122" s="1051"/>
      <c r="CZ122" s="1051"/>
      <c r="DA122" s="1051"/>
      <c r="DB122" s="1051"/>
      <c r="DC122" s="1051"/>
      <c r="DD122" s="1051"/>
      <c r="DE122" s="1051"/>
      <c r="DF122" s="1052"/>
      <c r="DG122" s="949">
        <v>1585804</v>
      </c>
      <c r="DH122" s="950"/>
      <c r="DI122" s="950"/>
      <c r="DJ122" s="950"/>
      <c r="DK122" s="950"/>
      <c r="DL122" s="950">
        <v>1773676</v>
      </c>
      <c r="DM122" s="950"/>
      <c r="DN122" s="950"/>
      <c r="DO122" s="950"/>
      <c r="DP122" s="950"/>
      <c r="DQ122" s="950">
        <v>1828736</v>
      </c>
      <c r="DR122" s="950"/>
      <c r="DS122" s="950"/>
      <c r="DT122" s="950"/>
      <c r="DU122" s="950"/>
      <c r="DV122" s="951">
        <v>17.2</v>
      </c>
      <c r="DW122" s="951"/>
      <c r="DX122" s="951"/>
      <c r="DY122" s="951"/>
      <c r="DZ122" s="952"/>
    </row>
    <row r="123" spans="1:130" s="199" customFormat="1" ht="26.25" customHeight="1" x14ac:dyDescent="0.15">
      <c r="A123" s="1089"/>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55737</v>
      </c>
      <c r="AB123" s="989"/>
      <c r="AC123" s="989"/>
      <c r="AD123" s="989"/>
      <c r="AE123" s="990"/>
      <c r="AF123" s="991">
        <v>51532</v>
      </c>
      <c r="AG123" s="989"/>
      <c r="AH123" s="989"/>
      <c r="AI123" s="989"/>
      <c r="AJ123" s="990"/>
      <c r="AK123" s="991">
        <v>50594</v>
      </c>
      <c r="AL123" s="989"/>
      <c r="AM123" s="989"/>
      <c r="AN123" s="989"/>
      <c r="AO123" s="990"/>
      <c r="AP123" s="992">
        <v>0.5</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442</v>
      </c>
      <c r="BP123" s="1036"/>
      <c r="BQ123" s="1095">
        <v>32935501</v>
      </c>
      <c r="BR123" s="1096"/>
      <c r="BS123" s="1096"/>
      <c r="BT123" s="1096"/>
      <c r="BU123" s="1096"/>
      <c r="BV123" s="1096">
        <v>37040471</v>
      </c>
      <c r="BW123" s="1096"/>
      <c r="BX123" s="1096"/>
      <c r="BY123" s="1096"/>
      <c r="BZ123" s="1096"/>
      <c r="CA123" s="1096">
        <v>35132591</v>
      </c>
      <c r="CB123" s="1096"/>
      <c r="CC123" s="1096"/>
      <c r="CD123" s="1096"/>
      <c r="CE123" s="1096"/>
      <c r="CF123" s="1029"/>
      <c r="CG123" s="1030"/>
      <c r="CH123" s="1030"/>
      <c r="CI123" s="1030"/>
      <c r="CJ123" s="1031"/>
      <c r="CK123" s="1040"/>
      <c r="CL123" s="1041"/>
      <c r="CM123" s="1041"/>
      <c r="CN123" s="1041"/>
      <c r="CO123" s="1042"/>
      <c r="CP123" s="1050" t="s">
        <v>381</v>
      </c>
      <c r="CQ123" s="1051"/>
      <c r="CR123" s="1051"/>
      <c r="CS123" s="1051"/>
      <c r="CT123" s="1051"/>
      <c r="CU123" s="1051"/>
      <c r="CV123" s="1051"/>
      <c r="CW123" s="1051"/>
      <c r="CX123" s="1051"/>
      <c r="CY123" s="1051"/>
      <c r="CZ123" s="1051"/>
      <c r="DA123" s="1051"/>
      <c r="DB123" s="1051"/>
      <c r="DC123" s="1051"/>
      <c r="DD123" s="1051"/>
      <c r="DE123" s="1051"/>
      <c r="DF123" s="1052"/>
      <c r="DG123" s="988">
        <v>113714</v>
      </c>
      <c r="DH123" s="989"/>
      <c r="DI123" s="989"/>
      <c r="DJ123" s="989"/>
      <c r="DK123" s="990"/>
      <c r="DL123" s="991">
        <v>102305</v>
      </c>
      <c r="DM123" s="989"/>
      <c r="DN123" s="989"/>
      <c r="DO123" s="989"/>
      <c r="DP123" s="990"/>
      <c r="DQ123" s="991">
        <v>97872</v>
      </c>
      <c r="DR123" s="989"/>
      <c r="DS123" s="989"/>
      <c r="DT123" s="989"/>
      <c r="DU123" s="990"/>
      <c r="DV123" s="992">
        <v>0.9</v>
      </c>
      <c r="DW123" s="993"/>
      <c r="DX123" s="993"/>
      <c r="DY123" s="993"/>
      <c r="DZ123" s="994"/>
    </row>
    <row r="124" spans="1:130" s="199" customFormat="1" ht="26.25" customHeight="1" thickBot="1" x14ac:dyDescent="0.2">
      <c r="A124" s="1089"/>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124.2</v>
      </c>
      <c r="BR124" s="1058"/>
      <c r="BS124" s="1058"/>
      <c r="BT124" s="1058"/>
      <c r="BU124" s="1058"/>
      <c r="BV124" s="1058">
        <v>131.6</v>
      </c>
      <c r="BW124" s="1058"/>
      <c r="BX124" s="1058"/>
      <c r="BY124" s="1058"/>
      <c r="BZ124" s="1058"/>
      <c r="CA124" s="1058">
        <v>151.4</v>
      </c>
      <c r="CB124" s="1058"/>
      <c r="CC124" s="1058"/>
      <c r="CD124" s="1058"/>
      <c r="CE124" s="1058"/>
      <c r="CF124" s="1059"/>
      <c r="CG124" s="1060"/>
      <c r="CH124" s="1060"/>
      <c r="CI124" s="1060"/>
      <c r="CJ124" s="1061"/>
      <c r="CK124" s="1043"/>
      <c r="CL124" s="1043"/>
      <c r="CM124" s="1043"/>
      <c r="CN124" s="1043"/>
      <c r="CO124" s="1044"/>
      <c r="CP124" s="1050" t="s">
        <v>444</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445</v>
      </c>
      <c r="CL125" s="1038"/>
      <c r="CM125" s="1038"/>
      <c r="CN125" s="1038"/>
      <c r="CO125" s="1039"/>
      <c r="CP125" s="970" t="s">
        <v>446</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11881</v>
      </c>
      <c r="AB126" s="989"/>
      <c r="AC126" s="989"/>
      <c r="AD126" s="989"/>
      <c r="AE126" s="990"/>
      <c r="AF126" s="991">
        <v>3787</v>
      </c>
      <c r="AG126" s="989"/>
      <c r="AH126" s="989"/>
      <c r="AI126" s="989"/>
      <c r="AJ126" s="990"/>
      <c r="AK126" s="991">
        <v>3598</v>
      </c>
      <c r="AL126" s="989"/>
      <c r="AM126" s="989"/>
      <c r="AN126" s="989"/>
      <c r="AO126" s="990"/>
      <c r="AP126" s="992">
        <v>0</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447</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448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449</v>
      </c>
      <c r="AY127" s="1063"/>
      <c r="AZ127" s="1063"/>
      <c r="BA127" s="1063"/>
      <c r="BB127" s="1063"/>
      <c r="BC127" s="1063"/>
      <c r="BD127" s="1063"/>
      <c r="BE127" s="1064"/>
      <c r="BF127" s="1065" t="s">
        <v>450</v>
      </c>
      <c r="BG127" s="1063"/>
      <c r="BH127" s="1063"/>
      <c r="BI127" s="1063"/>
      <c r="BJ127" s="1063"/>
      <c r="BK127" s="1063"/>
      <c r="BL127" s="1064"/>
      <c r="BM127" s="1065" t="s">
        <v>451</v>
      </c>
      <c r="BN127" s="1063"/>
      <c r="BO127" s="1063"/>
      <c r="BP127" s="1063"/>
      <c r="BQ127" s="1063"/>
      <c r="BR127" s="1063"/>
      <c r="BS127" s="1064"/>
      <c r="BT127" s="1065" t="s">
        <v>452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453</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454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455</v>
      </c>
      <c r="X128" s="1075"/>
      <c r="Y128" s="1075"/>
      <c r="Z128" s="1076"/>
      <c r="AA128" s="1077">
        <v>100290</v>
      </c>
      <c r="AB128" s="1078"/>
      <c r="AC128" s="1078"/>
      <c r="AD128" s="1078"/>
      <c r="AE128" s="1079"/>
      <c r="AF128" s="1080">
        <v>80082</v>
      </c>
      <c r="AG128" s="1078"/>
      <c r="AH128" s="1078"/>
      <c r="AI128" s="1078"/>
      <c r="AJ128" s="1079"/>
      <c r="AK128" s="1080">
        <v>80152</v>
      </c>
      <c r="AL128" s="1078"/>
      <c r="AM128" s="1078"/>
      <c r="AN128" s="1078"/>
      <c r="AO128" s="1079"/>
      <c r="AP128" s="1081"/>
      <c r="AQ128" s="1082"/>
      <c r="AR128" s="1082"/>
      <c r="AS128" s="1082"/>
      <c r="AT128" s="1083"/>
      <c r="AU128" s="235"/>
      <c r="AV128" s="235"/>
      <c r="AW128" s="235"/>
      <c r="AX128" s="918" t="s">
        <v>456</v>
      </c>
      <c r="AY128" s="919"/>
      <c r="AZ128" s="919"/>
      <c r="BA128" s="919"/>
      <c r="BB128" s="919"/>
      <c r="BC128" s="919"/>
      <c r="BD128" s="919"/>
      <c r="BE128" s="920"/>
      <c r="BF128" s="1084" t="s">
        <v>112</v>
      </c>
      <c r="BG128" s="1085"/>
      <c r="BH128" s="1085"/>
      <c r="BI128" s="1085"/>
      <c r="BJ128" s="1085"/>
      <c r="BK128" s="1085"/>
      <c r="BL128" s="1086"/>
      <c r="BM128" s="1084">
        <v>12.95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457</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458</v>
      </c>
      <c r="X129" s="1104"/>
      <c r="Y129" s="1104"/>
      <c r="Z129" s="1105"/>
      <c r="AA129" s="988">
        <v>13554608</v>
      </c>
      <c r="AB129" s="989"/>
      <c r="AC129" s="989"/>
      <c r="AD129" s="989"/>
      <c r="AE129" s="990"/>
      <c r="AF129" s="991">
        <v>13393254</v>
      </c>
      <c r="AG129" s="989"/>
      <c r="AH129" s="989"/>
      <c r="AI129" s="989"/>
      <c r="AJ129" s="990"/>
      <c r="AK129" s="991">
        <v>13004493</v>
      </c>
      <c r="AL129" s="989"/>
      <c r="AM129" s="989"/>
      <c r="AN129" s="989"/>
      <c r="AO129" s="990"/>
      <c r="AP129" s="1106"/>
      <c r="AQ129" s="1107"/>
      <c r="AR129" s="1107"/>
      <c r="AS129" s="1107"/>
      <c r="AT129" s="1108"/>
      <c r="AU129" s="237"/>
      <c r="AV129" s="237"/>
      <c r="AW129" s="237"/>
      <c r="AX129" s="1097" t="s">
        <v>459</v>
      </c>
      <c r="AY129" s="980"/>
      <c r="AZ129" s="980"/>
      <c r="BA129" s="980"/>
      <c r="BB129" s="980"/>
      <c r="BC129" s="980"/>
      <c r="BD129" s="980"/>
      <c r="BE129" s="981"/>
      <c r="BF129" s="1098" t="s">
        <v>112</v>
      </c>
      <c r="BG129" s="1099"/>
      <c r="BH129" s="1099"/>
      <c r="BI129" s="1099"/>
      <c r="BJ129" s="1099"/>
      <c r="BK129" s="1099"/>
      <c r="BL129" s="1100"/>
      <c r="BM129" s="1098">
        <v>17.95</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461</v>
      </c>
      <c r="X130" s="1104"/>
      <c r="Y130" s="1104"/>
      <c r="Z130" s="1105"/>
      <c r="AA130" s="988">
        <v>2560111</v>
      </c>
      <c r="AB130" s="989"/>
      <c r="AC130" s="989"/>
      <c r="AD130" s="989"/>
      <c r="AE130" s="990"/>
      <c r="AF130" s="991">
        <v>2458657</v>
      </c>
      <c r="AG130" s="989"/>
      <c r="AH130" s="989"/>
      <c r="AI130" s="989"/>
      <c r="AJ130" s="990"/>
      <c r="AK130" s="991">
        <v>2377205</v>
      </c>
      <c r="AL130" s="989"/>
      <c r="AM130" s="989"/>
      <c r="AN130" s="989"/>
      <c r="AO130" s="990"/>
      <c r="AP130" s="1106"/>
      <c r="AQ130" s="1107"/>
      <c r="AR130" s="1107"/>
      <c r="AS130" s="1107"/>
      <c r="AT130" s="1108"/>
      <c r="AU130" s="237"/>
      <c r="AV130" s="237"/>
      <c r="AW130" s="237"/>
      <c r="AX130" s="1097" t="s">
        <v>462</v>
      </c>
      <c r="AY130" s="980"/>
      <c r="AZ130" s="980"/>
      <c r="BA130" s="980"/>
      <c r="BB130" s="980"/>
      <c r="BC130" s="980"/>
      <c r="BD130" s="980"/>
      <c r="BE130" s="981"/>
      <c r="BF130" s="1134">
        <v>13.5</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463</v>
      </c>
      <c r="X131" s="1142"/>
      <c r="Y131" s="1142"/>
      <c r="Z131" s="1143"/>
      <c r="AA131" s="1035">
        <v>10994497</v>
      </c>
      <c r="AB131" s="1014"/>
      <c r="AC131" s="1014"/>
      <c r="AD131" s="1014"/>
      <c r="AE131" s="1015"/>
      <c r="AF131" s="1013">
        <v>10934597</v>
      </c>
      <c r="AG131" s="1014"/>
      <c r="AH131" s="1014"/>
      <c r="AI131" s="1014"/>
      <c r="AJ131" s="1015"/>
      <c r="AK131" s="1013">
        <v>10627288</v>
      </c>
      <c r="AL131" s="1014"/>
      <c r="AM131" s="1014"/>
      <c r="AN131" s="1014"/>
      <c r="AO131" s="1015"/>
      <c r="AP131" s="1144"/>
      <c r="AQ131" s="1145"/>
      <c r="AR131" s="1145"/>
      <c r="AS131" s="1145"/>
      <c r="AT131" s="1146"/>
      <c r="AU131" s="237"/>
      <c r="AV131" s="237"/>
      <c r="AW131" s="237"/>
      <c r="AX131" s="1116" t="s">
        <v>464</v>
      </c>
      <c r="AY131" s="1067"/>
      <c r="AZ131" s="1067"/>
      <c r="BA131" s="1067"/>
      <c r="BB131" s="1067"/>
      <c r="BC131" s="1067"/>
      <c r="BD131" s="1067"/>
      <c r="BE131" s="1068"/>
      <c r="BF131" s="1117">
        <v>151.4</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466</v>
      </c>
      <c r="W132" s="1127"/>
      <c r="X132" s="1127"/>
      <c r="Y132" s="1127"/>
      <c r="Z132" s="1128"/>
      <c r="AA132" s="1129">
        <v>13.327876659999999</v>
      </c>
      <c r="AB132" s="1130"/>
      <c r="AC132" s="1130"/>
      <c r="AD132" s="1130"/>
      <c r="AE132" s="1131"/>
      <c r="AF132" s="1132">
        <v>13.948698800000001</v>
      </c>
      <c r="AG132" s="1130"/>
      <c r="AH132" s="1130"/>
      <c r="AI132" s="1130"/>
      <c r="AJ132" s="1131"/>
      <c r="AK132" s="1132">
        <v>13.27799022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467</v>
      </c>
      <c r="W133" s="1110"/>
      <c r="X133" s="1110"/>
      <c r="Y133" s="1110"/>
      <c r="Z133" s="1111"/>
      <c r="AA133" s="1112">
        <v>14.6</v>
      </c>
      <c r="AB133" s="1113"/>
      <c r="AC133" s="1113"/>
      <c r="AD133" s="1113"/>
      <c r="AE133" s="1114"/>
      <c r="AF133" s="1112">
        <v>14.1</v>
      </c>
      <c r="AG133" s="1113"/>
      <c r="AH133" s="1113"/>
      <c r="AI133" s="1113"/>
      <c r="AJ133" s="1114"/>
      <c r="AK133" s="1112">
        <v>13.5</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Normal="100" zoomScaleSheetLayoutView="11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85" zoomScaleNormal="85"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0" t="s">
        <v>470</v>
      </c>
      <c r="L7" s="256"/>
      <c r="M7" s="257" t="s">
        <v>471</v>
      </c>
      <c r="N7" s="258"/>
    </row>
    <row r="8" spans="1:16" x14ac:dyDescent="0.15">
      <c r="A8" s="250"/>
      <c r="B8" s="246"/>
      <c r="C8" s="246"/>
      <c r="D8" s="246"/>
      <c r="E8" s="246"/>
      <c r="F8" s="246"/>
      <c r="G8" s="259"/>
      <c r="H8" s="260"/>
      <c r="I8" s="260"/>
      <c r="J8" s="261"/>
      <c r="K8" s="1151"/>
      <c r="L8" s="262" t="s">
        <v>472</v>
      </c>
      <c r="M8" s="263" t="s">
        <v>473</v>
      </c>
      <c r="N8" s="264" t="s">
        <v>474</v>
      </c>
    </row>
    <row r="9" spans="1:16" x14ac:dyDescent="0.15">
      <c r="A9" s="250"/>
      <c r="B9" s="246"/>
      <c r="C9" s="246"/>
      <c r="D9" s="246"/>
      <c r="E9" s="246"/>
      <c r="F9" s="246"/>
      <c r="G9" s="1152" t="s">
        <v>475</v>
      </c>
      <c r="H9" s="1153"/>
      <c r="I9" s="1153"/>
      <c r="J9" s="1154"/>
      <c r="K9" s="265">
        <v>3410613</v>
      </c>
      <c r="L9" s="266">
        <v>78062</v>
      </c>
      <c r="M9" s="267">
        <v>83477</v>
      </c>
      <c r="N9" s="268">
        <v>-6.5</v>
      </c>
    </row>
    <row r="10" spans="1:16" x14ac:dyDescent="0.15">
      <c r="A10" s="250"/>
      <c r="B10" s="246"/>
      <c r="C10" s="246"/>
      <c r="D10" s="246"/>
      <c r="E10" s="246"/>
      <c r="F10" s="246"/>
      <c r="G10" s="1152" t="s">
        <v>476</v>
      </c>
      <c r="H10" s="1153"/>
      <c r="I10" s="1153"/>
      <c r="J10" s="1154"/>
      <c r="K10" s="269">
        <v>186131</v>
      </c>
      <c r="L10" s="270">
        <v>4260</v>
      </c>
      <c r="M10" s="271">
        <v>6313</v>
      </c>
      <c r="N10" s="272">
        <v>-32.5</v>
      </c>
    </row>
    <row r="11" spans="1:16" ht="13.5" customHeight="1" x14ac:dyDescent="0.15">
      <c r="A11" s="250"/>
      <c r="B11" s="246"/>
      <c r="C11" s="246"/>
      <c r="D11" s="246"/>
      <c r="E11" s="246"/>
      <c r="F11" s="246"/>
      <c r="G11" s="1152" t="s">
        <v>477</v>
      </c>
      <c r="H11" s="1153"/>
      <c r="I11" s="1153"/>
      <c r="J11" s="1154"/>
      <c r="K11" s="269">
        <v>64777</v>
      </c>
      <c r="L11" s="270">
        <v>1483</v>
      </c>
      <c r="M11" s="271">
        <v>8598</v>
      </c>
      <c r="N11" s="272">
        <v>-82.8</v>
      </c>
    </row>
    <row r="12" spans="1:16" ht="13.5" customHeight="1" x14ac:dyDescent="0.15">
      <c r="A12" s="250"/>
      <c r="B12" s="246"/>
      <c r="C12" s="246"/>
      <c r="D12" s="246"/>
      <c r="E12" s="246"/>
      <c r="F12" s="246"/>
      <c r="G12" s="1152" t="s">
        <v>478</v>
      </c>
      <c r="H12" s="1153"/>
      <c r="I12" s="1153"/>
      <c r="J12" s="1154"/>
      <c r="K12" s="269">
        <v>9212</v>
      </c>
      <c r="L12" s="270">
        <v>211</v>
      </c>
      <c r="M12" s="271">
        <v>1600</v>
      </c>
      <c r="N12" s="272">
        <v>-86.8</v>
      </c>
    </row>
    <row r="13" spans="1:16" ht="13.5" customHeight="1" x14ac:dyDescent="0.15">
      <c r="A13" s="250"/>
      <c r="B13" s="246"/>
      <c r="C13" s="246"/>
      <c r="D13" s="246"/>
      <c r="E13" s="246"/>
      <c r="F13" s="246"/>
      <c r="G13" s="1152" t="s">
        <v>479</v>
      </c>
      <c r="H13" s="1153"/>
      <c r="I13" s="1153"/>
      <c r="J13" s="1154"/>
      <c r="K13" s="269" t="s">
        <v>480</v>
      </c>
      <c r="L13" s="270" t="s">
        <v>480</v>
      </c>
      <c r="M13" s="271" t="s">
        <v>480</v>
      </c>
      <c r="N13" s="272" t="s">
        <v>480</v>
      </c>
    </row>
    <row r="14" spans="1:16" ht="13.5" customHeight="1" x14ac:dyDescent="0.15">
      <c r="A14" s="250"/>
      <c r="B14" s="246"/>
      <c r="C14" s="246"/>
      <c r="D14" s="246"/>
      <c r="E14" s="246"/>
      <c r="F14" s="246"/>
      <c r="G14" s="1152" t="s">
        <v>481</v>
      </c>
      <c r="H14" s="1153"/>
      <c r="I14" s="1153"/>
      <c r="J14" s="1154"/>
      <c r="K14" s="269">
        <v>209913</v>
      </c>
      <c r="L14" s="270">
        <v>4804</v>
      </c>
      <c r="M14" s="271">
        <v>3683</v>
      </c>
      <c r="N14" s="272">
        <v>30.4</v>
      </c>
    </row>
    <row r="15" spans="1:16" ht="13.5" customHeight="1" x14ac:dyDescent="0.15">
      <c r="A15" s="250"/>
      <c r="B15" s="246"/>
      <c r="C15" s="246"/>
      <c r="D15" s="246"/>
      <c r="E15" s="246"/>
      <c r="F15" s="246"/>
      <c r="G15" s="1152" t="s">
        <v>482</v>
      </c>
      <c r="H15" s="1153"/>
      <c r="I15" s="1153"/>
      <c r="J15" s="1154"/>
      <c r="K15" s="269">
        <v>52810</v>
      </c>
      <c r="L15" s="270">
        <v>1209</v>
      </c>
      <c r="M15" s="271">
        <v>1742</v>
      </c>
      <c r="N15" s="272">
        <v>-30.6</v>
      </c>
    </row>
    <row r="16" spans="1:16" x14ac:dyDescent="0.15">
      <c r="A16" s="250"/>
      <c r="B16" s="246"/>
      <c r="C16" s="246"/>
      <c r="D16" s="246"/>
      <c r="E16" s="246"/>
      <c r="F16" s="246"/>
      <c r="G16" s="1155" t="s">
        <v>483</v>
      </c>
      <c r="H16" s="1156"/>
      <c r="I16" s="1156"/>
      <c r="J16" s="1157"/>
      <c r="K16" s="270">
        <v>-318282</v>
      </c>
      <c r="L16" s="270">
        <v>-7285</v>
      </c>
      <c r="M16" s="271">
        <v>-8939</v>
      </c>
      <c r="N16" s="272">
        <v>-18.5</v>
      </c>
    </row>
    <row r="17" spans="1:16" x14ac:dyDescent="0.15">
      <c r="A17" s="250"/>
      <c r="B17" s="246"/>
      <c r="C17" s="246"/>
      <c r="D17" s="246"/>
      <c r="E17" s="246"/>
      <c r="F17" s="246"/>
      <c r="G17" s="1155" t="s">
        <v>169</v>
      </c>
      <c r="H17" s="1156"/>
      <c r="I17" s="1156"/>
      <c r="J17" s="1157"/>
      <c r="K17" s="270">
        <v>3615174</v>
      </c>
      <c r="L17" s="270">
        <v>82744</v>
      </c>
      <c r="M17" s="271">
        <v>96475</v>
      </c>
      <c r="N17" s="272">
        <v>-14.2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47" t="s">
        <v>488</v>
      </c>
      <c r="H21" s="1148"/>
      <c r="I21" s="1148"/>
      <c r="J21" s="1149"/>
      <c r="K21" s="282">
        <v>9.66</v>
      </c>
      <c r="L21" s="283">
        <v>9.61</v>
      </c>
      <c r="M21" s="284">
        <v>0.05</v>
      </c>
      <c r="N21" s="251"/>
      <c r="O21" s="285"/>
      <c r="P21" s="281"/>
    </row>
    <row r="22" spans="1:16" s="286" customFormat="1" x14ac:dyDescent="0.15">
      <c r="A22" s="281"/>
      <c r="B22" s="251"/>
      <c r="C22" s="251"/>
      <c r="D22" s="251"/>
      <c r="E22" s="251"/>
      <c r="F22" s="251"/>
      <c r="G22" s="1147" t="s">
        <v>489</v>
      </c>
      <c r="H22" s="1148"/>
      <c r="I22" s="1148"/>
      <c r="J22" s="1149"/>
      <c r="K22" s="287">
        <v>96</v>
      </c>
      <c r="L22" s="288">
        <v>97.6</v>
      </c>
      <c r="M22" s="289">
        <v>-1.6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0" t="s">
        <v>470</v>
      </c>
      <c r="L30" s="256"/>
      <c r="M30" s="257" t="s">
        <v>471</v>
      </c>
      <c r="N30" s="258"/>
    </row>
    <row r="31" spans="1:16" x14ac:dyDescent="0.15">
      <c r="A31" s="250"/>
      <c r="B31" s="246"/>
      <c r="C31" s="246"/>
      <c r="D31" s="246"/>
      <c r="E31" s="246"/>
      <c r="F31" s="246"/>
      <c r="G31" s="259"/>
      <c r="H31" s="260"/>
      <c r="I31" s="260"/>
      <c r="J31" s="261"/>
      <c r="K31" s="1151"/>
      <c r="L31" s="262" t="s">
        <v>472</v>
      </c>
      <c r="M31" s="263" t="s">
        <v>473</v>
      </c>
      <c r="N31" s="264" t="s">
        <v>474</v>
      </c>
    </row>
    <row r="32" spans="1:16" ht="27" customHeight="1" x14ac:dyDescent="0.15">
      <c r="A32" s="250"/>
      <c r="B32" s="246"/>
      <c r="C32" s="246"/>
      <c r="D32" s="246"/>
      <c r="E32" s="246"/>
      <c r="F32" s="246"/>
      <c r="G32" s="1163" t="s">
        <v>493</v>
      </c>
      <c r="H32" s="1164"/>
      <c r="I32" s="1164"/>
      <c r="J32" s="1165"/>
      <c r="K32" s="296">
        <v>2623070</v>
      </c>
      <c r="L32" s="296">
        <v>60037</v>
      </c>
      <c r="M32" s="297">
        <v>62872</v>
      </c>
      <c r="N32" s="298">
        <v>-4.5</v>
      </c>
    </row>
    <row r="33" spans="1:16" ht="13.5" customHeight="1" x14ac:dyDescent="0.15">
      <c r="A33" s="250"/>
      <c r="B33" s="246"/>
      <c r="C33" s="246"/>
      <c r="D33" s="246"/>
      <c r="E33" s="246"/>
      <c r="F33" s="246"/>
      <c r="G33" s="1163" t="s">
        <v>494</v>
      </c>
      <c r="H33" s="1164"/>
      <c r="I33" s="1164"/>
      <c r="J33" s="1165"/>
      <c r="K33" s="296" t="s">
        <v>480</v>
      </c>
      <c r="L33" s="296" t="s">
        <v>480</v>
      </c>
      <c r="M33" s="297" t="s">
        <v>480</v>
      </c>
      <c r="N33" s="298" t="s">
        <v>480</v>
      </c>
    </row>
    <row r="34" spans="1:16" ht="27" customHeight="1" x14ac:dyDescent="0.15">
      <c r="A34" s="250"/>
      <c r="B34" s="246"/>
      <c r="C34" s="246"/>
      <c r="D34" s="246"/>
      <c r="E34" s="246"/>
      <c r="F34" s="246"/>
      <c r="G34" s="1163" t="s">
        <v>495</v>
      </c>
      <c r="H34" s="1164"/>
      <c r="I34" s="1164"/>
      <c r="J34" s="1165"/>
      <c r="K34" s="296" t="s">
        <v>480</v>
      </c>
      <c r="L34" s="296" t="s">
        <v>480</v>
      </c>
      <c r="M34" s="297">
        <v>20</v>
      </c>
      <c r="N34" s="298" t="s">
        <v>480</v>
      </c>
    </row>
    <row r="35" spans="1:16" ht="27" customHeight="1" x14ac:dyDescent="0.15">
      <c r="A35" s="250"/>
      <c r="B35" s="246"/>
      <c r="C35" s="246"/>
      <c r="D35" s="246"/>
      <c r="E35" s="246"/>
      <c r="F35" s="246"/>
      <c r="G35" s="1163" t="s">
        <v>496</v>
      </c>
      <c r="H35" s="1164"/>
      <c r="I35" s="1164"/>
      <c r="J35" s="1165"/>
      <c r="K35" s="296">
        <v>1103987</v>
      </c>
      <c r="L35" s="296">
        <v>25268</v>
      </c>
      <c r="M35" s="297">
        <v>17600</v>
      </c>
      <c r="N35" s="298">
        <v>43.6</v>
      </c>
    </row>
    <row r="36" spans="1:16" ht="27" customHeight="1" x14ac:dyDescent="0.15">
      <c r="A36" s="250"/>
      <c r="B36" s="246"/>
      <c r="C36" s="246"/>
      <c r="D36" s="246"/>
      <c r="E36" s="246"/>
      <c r="F36" s="246"/>
      <c r="G36" s="1163" t="s">
        <v>497</v>
      </c>
      <c r="H36" s="1164"/>
      <c r="I36" s="1164"/>
      <c r="J36" s="1165"/>
      <c r="K36" s="296">
        <v>78899</v>
      </c>
      <c r="L36" s="296">
        <v>1806</v>
      </c>
      <c r="M36" s="297">
        <v>3568</v>
      </c>
      <c r="N36" s="298">
        <v>-49.4</v>
      </c>
    </row>
    <row r="37" spans="1:16" ht="13.5" customHeight="1" x14ac:dyDescent="0.15">
      <c r="A37" s="250"/>
      <c r="B37" s="246"/>
      <c r="C37" s="246"/>
      <c r="D37" s="246"/>
      <c r="E37" s="246"/>
      <c r="F37" s="246"/>
      <c r="G37" s="1163" t="s">
        <v>498</v>
      </c>
      <c r="H37" s="1164"/>
      <c r="I37" s="1164"/>
      <c r="J37" s="1165"/>
      <c r="K37" s="296">
        <v>62153</v>
      </c>
      <c r="L37" s="296">
        <v>1423</v>
      </c>
      <c r="M37" s="297">
        <v>1129</v>
      </c>
      <c r="N37" s="298">
        <v>26</v>
      </c>
    </row>
    <row r="38" spans="1:16" ht="27" customHeight="1" x14ac:dyDescent="0.15">
      <c r="A38" s="250"/>
      <c r="B38" s="246"/>
      <c r="C38" s="246"/>
      <c r="D38" s="246"/>
      <c r="E38" s="246"/>
      <c r="F38" s="246"/>
      <c r="G38" s="1166" t="s">
        <v>499</v>
      </c>
      <c r="H38" s="1167"/>
      <c r="I38" s="1167"/>
      <c r="J38" s="1168"/>
      <c r="K38" s="299">
        <v>338</v>
      </c>
      <c r="L38" s="299">
        <v>8</v>
      </c>
      <c r="M38" s="300">
        <v>2</v>
      </c>
      <c r="N38" s="301">
        <v>300</v>
      </c>
      <c r="O38" s="295"/>
    </row>
    <row r="39" spans="1:16" x14ac:dyDescent="0.15">
      <c r="A39" s="250"/>
      <c r="B39" s="246"/>
      <c r="C39" s="246"/>
      <c r="D39" s="246"/>
      <c r="E39" s="246"/>
      <c r="F39" s="246"/>
      <c r="G39" s="1166" t="s">
        <v>500</v>
      </c>
      <c r="H39" s="1167"/>
      <c r="I39" s="1167"/>
      <c r="J39" s="1168"/>
      <c r="K39" s="302">
        <v>-80152</v>
      </c>
      <c r="L39" s="302">
        <v>-1835</v>
      </c>
      <c r="M39" s="303">
        <v>-3135</v>
      </c>
      <c r="N39" s="304">
        <v>-41.5</v>
      </c>
      <c r="O39" s="295"/>
    </row>
    <row r="40" spans="1:16" ht="27" customHeight="1" x14ac:dyDescent="0.15">
      <c r="A40" s="250"/>
      <c r="B40" s="246"/>
      <c r="C40" s="246"/>
      <c r="D40" s="246"/>
      <c r="E40" s="246"/>
      <c r="F40" s="246"/>
      <c r="G40" s="1163" t="s">
        <v>501</v>
      </c>
      <c r="H40" s="1164"/>
      <c r="I40" s="1164"/>
      <c r="J40" s="1165"/>
      <c r="K40" s="302">
        <v>-2377205</v>
      </c>
      <c r="L40" s="302">
        <v>-54409</v>
      </c>
      <c r="M40" s="303">
        <v>-59327</v>
      </c>
      <c r="N40" s="304">
        <v>-8.3000000000000007</v>
      </c>
      <c r="O40" s="295"/>
    </row>
    <row r="41" spans="1:16" x14ac:dyDescent="0.15">
      <c r="A41" s="250"/>
      <c r="B41" s="246"/>
      <c r="C41" s="246"/>
      <c r="D41" s="246"/>
      <c r="E41" s="246"/>
      <c r="F41" s="246"/>
      <c r="G41" s="1169" t="s">
        <v>280</v>
      </c>
      <c r="H41" s="1170"/>
      <c r="I41" s="1170"/>
      <c r="J41" s="1171"/>
      <c r="K41" s="296">
        <v>1411090</v>
      </c>
      <c r="L41" s="302">
        <v>32297</v>
      </c>
      <c r="M41" s="303">
        <v>22729</v>
      </c>
      <c r="N41" s="304">
        <v>42.1</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58" t="s">
        <v>470</v>
      </c>
      <c r="J49" s="1160" t="s">
        <v>505</v>
      </c>
      <c r="K49" s="1161"/>
      <c r="L49" s="1161"/>
      <c r="M49" s="1161"/>
      <c r="N49" s="1162"/>
    </row>
    <row r="50" spans="1:14" x14ac:dyDescent="0.15">
      <c r="A50" s="250"/>
      <c r="B50" s="246"/>
      <c r="C50" s="246"/>
      <c r="D50" s="246"/>
      <c r="E50" s="246"/>
      <c r="F50" s="246"/>
      <c r="G50" s="314"/>
      <c r="H50" s="315"/>
      <c r="I50" s="1159"/>
      <c r="J50" s="316" t="s">
        <v>506</v>
      </c>
      <c r="K50" s="317" t="s">
        <v>507</v>
      </c>
      <c r="L50" s="318" t="s">
        <v>508</v>
      </c>
      <c r="M50" s="319" t="s">
        <v>509</v>
      </c>
      <c r="N50" s="320" t="s">
        <v>510</v>
      </c>
    </row>
    <row r="51" spans="1:14" x14ac:dyDescent="0.15">
      <c r="A51" s="250"/>
      <c r="B51" s="246"/>
      <c r="C51" s="246"/>
      <c r="D51" s="246"/>
      <c r="E51" s="246"/>
      <c r="F51" s="246"/>
      <c r="G51" s="312" t="s">
        <v>511</v>
      </c>
      <c r="H51" s="313"/>
      <c r="I51" s="321">
        <v>3601243</v>
      </c>
      <c r="J51" s="322">
        <v>79159</v>
      </c>
      <c r="K51" s="323">
        <v>87.2</v>
      </c>
      <c r="L51" s="324">
        <v>70489</v>
      </c>
      <c r="M51" s="325">
        <v>5.0999999999999996</v>
      </c>
      <c r="N51" s="326">
        <v>82.1</v>
      </c>
    </row>
    <row r="52" spans="1:14" x14ac:dyDescent="0.15">
      <c r="A52" s="250"/>
      <c r="B52" s="246"/>
      <c r="C52" s="246"/>
      <c r="D52" s="246"/>
      <c r="E52" s="246"/>
      <c r="F52" s="246"/>
      <c r="G52" s="327"/>
      <c r="H52" s="328" t="s">
        <v>512</v>
      </c>
      <c r="I52" s="329">
        <v>1388009</v>
      </c>
      <c r="J52" s="330">
        <v>30510</v>
      </c>
      <c r="K52" s="331">
        <v>109</v>
      </c>
      <c r="L52" s="332">
        <v>37817</v>
      </c>
      <c r="M52" s="333">
        <v>1.8</v>
      </c>
      <c r="N52" s="334">
        <v>107.2</v>
      </c>
    </row>
    <row r="53" spans="1:14" x14ac:dyDescent="0.15">
      <c r="A53" s="250"/>
      <c r="B53" s="246"/>
      <c r="C53" s="246"/>
      <c r="D53" s="246"/>
      <c r="E53" s="246"/>
      <c r="F53" s="246"/>
      <c r="G53" s="312" t="s">
        <v>513</v>
      </c>
      <c r="H53" s="313"/>
      <c r="I53" s="321">
        <v>6094644</v>
      </c>
      <c r="J53" s="322">
        <v>134647</v>
      </c>
      <c r="K53" s="323">
        <v>70.099999999999994</v>
      </c>
      <c r="L53" s="324">
        <v>84389</v>
      </c>
      <c r="M53" s="325">
        <v>19.7</v>
      </c>
      <c r="N53" s="326">
        <v>50.4</v>
      </c>
    </row>
    <row r="54" spans="1:14" x14ac:dyDescent="0.15">
      <c r="A54" s="250"/>
      <c r="B54" s="246"/>
      <c r="C54" s="246"/>
      <c r="D54" s="246"/>
      <c r="E54" s="246"/>
      <c r="F54" s="246"/>
      <c r="G54" s="327"/>
      <c r="H54" s="328" t="s">
        <v>512</v>
      </c>
      <c r="I54" s="329">
        <v>1620034</v>
      </c>
      <c r="J54" s="330">
        <v>35791</v>
      </c>
      <c r="K54" s="331">
        <v>17.3</v>
      </c>
      <c r="L54" s="332">
        <v>44339</v>
      </c>
      <c r="M54" s="333">
        <v>17.2</v>
      </c>
      <c r="N54" s="334">
        <v>0.1</v>
      </c>
    </row>
    <row r="55" spans="1:14" x14ac:dyDescent="0.15">
      <c r="A55" s="250"/>
      <c r="B55" s="246"/>
      <c r="C55" s="246"/>
      <c r="D55" s="246"/>
      <c r="E55" s="246"/>
      <c r="F55" s="246"/>
      <c r="G55" s="312" t="s">
        <v>514</v>
      </c>
      <c r="H55" s="313"/>
      <c r="I55" s="321">
        <v>3069688</v>
      </c>
      <c r="J55" s="322">
        <v>68587</v>
      </c>
      <c r="K55" s="323">
        <v>-49.1</v>
      </c>
      <c r="L55" s="324">
        <v>83623</v>
      </c>
      <c r="M55" s="325">
        <v>-0.9</v>
      </c>
      <c r="N55" s="326">
        <v>-48.2</v>
      </c>
    </row>
    <row r="56" spans="1:14" x14ac:dyDescent="0.15">
      <c r="A56" s="250"/>
      <c r="B56" s="246"/>
      <c r="C56" s="246"/>
      <c r="D56" s="246"/>
      <c r="E56" s="246"/>
      <c r="F56" s="246"/>
      <c r="G56" s="327"/>
      <c r="H56" s="328" t="s">
        <v>512</v>
      </c>
      <c r="I56" s="329">
        <v>1442857</v>
      </c>
      <c r="J56" s="330">
        <v>32238</v>
      </c>
      <c r="K56" s="331">
        <v>-9.9</v>
      </c>
      <c r="L56" s="332">
        <v>48787</v>
      </c>
      <c r="M56" s="333">
        <v>10</v>
      </c>
      <c r="N56" s="334">
        <v>-19.899999999999999</v>
      </c>
    </row>
    <row r="57" spans="1:14" x14ac:dyDescent="0.15">
      <c r="A57" s="250"/>
      <c r="B57" s="246"/>
      <c r="C57" s="246"/>
      <c r="D57" s="246"/>
      <c r="E57" s="246"/>
      <c r="F57" s="246"/>
      <c r="G57" s="312" t="s">
        <v>515</v>
      </c>
      <c r="H57" s="313"/>
      <c r="I57" s="321">
        <v>2274702</v>
      </c>
      <c r="J57" s="322">
        <v>51405</v>
      </c>
      <c r="K57" s="323">
        <v>-25.1</v>
      </c>
      <c r="L57" s="324">
        <v>87974</v>
      </c>
      <c r="M57" s="325">
        <v>5.2</v>
      </c>
      <c r="N57" s="326">
        <v>-30.3</v>
      </c>
    </row>
    <row r="58" spans="1:14" x14ac:dyDescent="0.15">
      <c r="A58" s="250"/>
      <c r="B58" s="246"/>
      <c r="C58" s="246"/>
      <c r="D58" s="246"/>
      <c r="E58" s="246"/>
      <c r="F58" s="246"/>
      <c r="G58" s="327"/>
      <c r="H58" s="328" t="s">
        <v>512</v>
      </c>
      <c r="I58" s="329">
        <v>622165</v>
      </c>
      <c r="J58" s="330">
        <v>14060</v>
      </c>
      <c r="K58" s="331">
        <v>-56.4</v>
      </c>
      <c r="L58" s="332">
        <v>48183</v>
      </c>
      <c r="M58" s="333">
        <v>-1.2</v>
      </c>
      <c r="N58" s="334">
        <v>-55.2</v>
      </c>
    </row>
    <row r="59" spans="1:14" x14ac:dyDescent="0.15">
      <c r="A59" s="250"/>
      <c r="B59" s="246"/>
      <c r="C59" s="246"/>
      <c r="D59" s="246"/>
      <c r="E59" s="246"/>
      <c r="F59" s="246"/>
      <c r="G59" s="312" t="s">
        <v>516</v>
      </c>
      <c r="H59" s="313"/>
      <c r="I59" s="321">
        <v>2289513</v>
      </c>
      <c r="J59" s="322">
        <v>52402</v>
      </c>
      <c r="K59" s="323">
        <v>1.9</v>
      </c>
      <c r="L59" s="324">
        <v>78864</v>
      </c>
      <c r="M59" s="325">
        <v>-10.4</v>
      </c>
      <c r="N59" s="326">
        <v>12.3</v>
      </c>
    </row>
    <row r="60" spans="1:14" x14ac:dyDescent="0.15">
      <c r="A60" s="250"/>
      <c r="B60" s="246"/>
      <c r="C60" s="246"/>
      <c r="D60" s="246"/>
      <c r="E60" s="246"/>
      <c r="F60" s="246"/>
      <c r="G60" s="327"/>
      <c r="H60" s="328" t="s">
        <v>512</v>
      </c>
      <c r="I60" s="335">
        <v>793151</v>
      </c>
      <c r="J60" s="330">
        <v>18154</v>
      </c>
      <c r="K60" s="331">
        <v>29.1</v>
      </c>
      <c r="L60" s="332">
        <v>46136</v>
      </c>
      <c r="M60" s="333">
        <v>-4.2</v>
      </c>
      <c r="N60" s="334">
        <v>33.299999999999997</v>
      </c>
    </row>
    <row r="61" spans="1:14" x14ac:dyDescent="0.15">
      <c r="A61" s="250"/>
      <c r="B61" s="246"/>
      <c r="C61" s="246"/>
      <c r="D61" s="246"/>
      <c r="E61" s="246"/>
      <c r="F61" s="246"/>
      <c r="G61" s="312" t="s">
        <v>517</v>
      </c>
      <c r="H61" s="336"/>
      <c r="I61" s="337">
        <v>3465958</v>
      </c>
      <c r="J61" s="338">
        <v>77240</v>
      </c>
      <c r="K61" s="339">
        <v>17</v>
      </c>
      <c r="L61" s="340">
        <v>81068</v>
      </c>
      <c r="M61" s="341">
        <v>3.7</v>
      </c>
      <c r="N61" s="326">
        <v>13.3</v>
      </c>
    </row>
    <row r="62" spans="1:14" x14ac:dyDescent="0.15">
      <c r="A62" s="250"/>
      <c r="B62" s="246"/>
      <c r="C62" s="246"/>
      <c r="D62" s="246"/>
      <c r="E62" s="246"/>
      <c r="F62" s="246"/>
      <c r="G62" s="327"/>
      <c r="H62" s="328" t="s">
        <v>512</v>
      </c>
      <c r="I62" s="329">
        <v>1173243</v>
      </c>
      <c r="J62" s="330">
        <v>26151</v>
      </c>
      <c r="K62" s="331">
        <v>17.8</v>
      </c>
      <c r="L62" s="332">
        <v>45052</v>
      </c>
      <c r="M62" s="333">
        <v>4.7</v>
      </c>
      <c r="N62" s="334">
        <v>13.1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2" t="s">
        <v>3</v>
      </c>
      <c r="D47" s="1172"/>
      <c r="E47" s="1173"/>
      <c r="F47" s="11">
        <v>11.09</v>
      </c>
      <c r="G47" s="12">
        <v>18.66</v>
      </c>
      <c r="H47" s="12">
        <v>13.48</v>
      </c>
      <c r="I47" s="12">
        <v>15.13</v>
      </c>
      <c r="J47" s="13">
        <v>15.08</v>
      </c>
    </row>
    <row r="48" spans="2:10" ht="57.75" customHeight="1" x14ac:dyDescent="0.15">
      <c r="B48" s="14"/>
      <c r="C48" s="1174" t="s">
        <v>4</v>
      </c>
      <c r="D48" s="1174"/>
      <c r="E48" s="1175"/>
      <c r="F48" s="15">
        <v>4.96</v>
      </c>
      <c r="G48" s="16">
        <v>4.21</v>
      </c>
      <c r="H48" s="16">
        <v>5.25</v>
      </c>
      <c r="I48" s="16">
        <v>7.08</v>
      </c>
      <c r="J48" s="17">
        <v>4.1900000000000004</v>
      </c>
    </row>
    <row r="49" spans="2:10" ht="57.75" customHeight="1" thickBot="1" x14ac:dyDescent="0.2">
      <c r="B49" s="18"/>
      <c r="C49" s="1176" t="s">
        <v>5</v>
      </c>
      <c r="D49" s="1176"/>
      <c r="E49" s="1177"/>
      <c r="F49" s="19">
        <v>2.2200000000000002</v>
      </c>
      <c r="G49" s="20">
        <v>7</v>
      </c>
      <c r="H49" s="20" t="s">
        <v>524</v>
      </c>
      <c r="I49" s="20">
        <v>3.28</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4" t="s">
        <v>526</v>
      </c>
      <c r="D34" s="1184"/>
      <c r="E34" s="1185"/>
      <c r="F34" s="32">
        <v>4.4400000000000004</v>
      </c>
      <c r="G34" s="33">
        <v>4.8</v>
      </c>
      <c r="H34" s="33">
        <v>5.29</v>
      </c>
      <c r="I34" s="33">
        <v>5.89</v>
      </c>
      <c r="J34" s="34">
        <v>6.26</v>
      </c>
      <c r="K34" s="22"/>
      <c r="L34" s="22"/>
      <c r="M34" s="22"/>
      <c r="N34" s="22"/>
      <c r="O34" s="22"/>
      <c r="P34" s="22"/>
    </row>
    <row r="35" spans="1:16" ht="39" customHeight="1" x14ac:dyDescent="0.15">
      <c r="A35" s="22"/>
      <c r="B35" s="35"/>
      <c r="C35" s="1178" t="s">
        <v>527</v>
      </c>
      <c r="D35" s="1179"/>
      <c r="E35" s="1180"/>
      <c r="F35" s="36">
        <v>4.95</v>
      </c>
      <c r="G35" s="37">
        <v>4.21</v>
      </c>
      <c r="H35" s="37">
        <v>5.23</v>
      </c>
      <c r="I35" s="37">
        <v>7.08</v>
      </c>
      <c r="J35" s="38">
        <v>4.1900000000000004</v>
      </c>
      <c r="K35" s="22"/>
      <c r="L35" s="22"/>
      <c r="M35" s="22"/>
      <c r="N35" s="22"/>
      <c r="O35" s="22"/>
      <c r="P35" s="22"/>
    </row>
    <row r="36" spans="1:16" ht="39" customHeight="1" x14ac:dyDescent="0.15">
      <c r="A36" s="22"/>
      <c r="B36" s="35"/>
      <c r="C36" s="1178" t="s">
        <v>528</v>
      </c>
      <c r="D36" s="1179"/>
      <c r="E36" s="1180"/>
      <c r="F36" s="36">
        <v>1.43</v>
      </c>
      <c r="G36" s="37">
        <v>1.73</v>
      </c>
      <c r="H36" s="37">
        <v>1.98</v>
      </c>
      <c r="I36" s="37">
        <v>2.29</v>
      </c>
      <c r="J36" s="38">
        <v>2.5299999999999998</v>
      </c>
      <c r="K36" s="22"/>
      <c r="L36" s="22"/>
      <c r="M36" s="22"/>
      <c r="N36" s="22"/>
      <c r="O36" s="22"/>
      <c r="P36" s="22"/>
    </row>
    <row r="37" spans="1:16" ht="39" customHeight="1" x14ac:dyDescent="0.15">
      <c r="A37" s="22"/>
      <c r="B37" s="35"/>
      <c r="C37" s="1178" t="s">
        <v>529</v>
      </c>
      <c r="D37" s="1179"/>
      <c r="E37" s="1180"/>
      <c r="F37" s="36">
        <v>1.34</v>
      </c>
      <c r="G37" s="37">
        <v>1.52</v>
      </c>
      <c r="H37" s="37">
        <v>2.65</v>
      </c>
      <c r="I37" s="37">
        <v>4.24</v>
      </c>
      <c r="J37" s="38">
        <v>2.2000000000000002</v>
      </c>
      <c r="K37" s="22"/>
      <c r="L37" s="22"/>
      <c r="M37" s="22"/>
      <c r="N37" s="22"/>
      <c r="O37" s="22"/>
      <c r="P37" s="22"/>
    </row>
    <row r="38" spans="1:16" ht="39" customHeight="1" x14ac:dyDescent="0.15">
      <c r="A38" s="22"/>
      <c r="B38" s="35"/>
      <c r="C38" s="1178" t="s">
        <v>530</v>
      </c>
      <c r="D38" s="1179"/>
      <c r="E38" s="1180"/>
      <c r="F38" s="36">
        <v>0.39</v>
      </c>
      <c r="G38" s="37">
        <v>0.27</v>
      </c>
      <c r="H38" s="37">
        <v>0.33</v>
      </c>
      <c r="I38" s="37">
        <v>0.76</v>
      </c>
      <c r="J38" s="38">
        <v>1.52</v>
      </c>
      <c r="K38" s="22"/>
      <c r="L38" s="22"/>
      <c r="M38" s="22"/>
      <c r="N38" s="22"/>
      <c r="O38" s="22"/>
      <c r="P38" s="22"/>
    </row>
    <row r="39" spans="1:16" ht="39" customHeight="1" x14ac:dyDescent="0.15">
      <c r="A39" s="22"/>
      <c r="B39" s="35"/>
      <c r="C39" s="1178" t="s">
        <v>531</v>
      </c>
      <c r="D39" s="1179"/>
      <c r="E39" s="1180"/>
      <c r="F39" s="36" t="s">
        <v>532</v>
      </c>
      <c r="G39" s="37" t="s">
        <v>533</v>
      </c>
      <c r="H39" s="37">
        <v>0.18</v>
      </c>
      <c r="I39" s="37">
        <v>0.42</v>
      </c>
      <c r="J39" s="38">
        <v>0.7</v>
      </c>
      <c r="K39" s="22"/>
      <c r="L39" s="22"/>
      <c r="M39" s="22"/>
      <c r="N39" s="22"/>
      <c r="O39" s="22"/>
      <c r="P39" s="22"/>
    </row>
    <row r="40" spans="1:16" ht="39" customHeight="1" x14ac:dyDescent="0.15">
      <c r="A40" s="22"/>
      <c r="B40" s="35"/>
      <c r="C40" s="1178" t="s">
        <v>534</v>
      </c>
      <c r="D40" s="1179"/>
      <c r="E40" s="1180"/>
      <c r="F40" s="36">
        <v>0.32</v>
      </c>
      <c r="G40" s="37">
        <v>0.28000000000000003</v>
      </c>
      <c r="H40" s="37">
        <v>0.2</v>
      </c>
      <c r="I40" s="37">
        <v>0.35</v>
      </c>
      <c r="J40" s="38">
        <v>0.27</v>
      </c>
      <c r="K40" s="22"/>
      <c r="L40" s="22"/>
      <c r="M40" s="22"/>
      <c r="N40" s="22"/>
      <c r="O40" s="22"/>
      <c r="P40" s="22"/>
    </row>
    <row r="41" spans="1:16" ht="39" customHeight="1" x14ac:dyDescent="0.15">
      <c r="A41" s="22"/>
      <c r="B41" s="35"/>
      <c r="C41" s="1178" t="s">
        <v>535</v>
      </c>
      <c r="D41" s="1179"/>
      <c r="E41" s="1180"/>
      <c r="F41" s="36">
        <v>0.05</v>
      </c>
      <c r="G41" s="37">
        <v>0.05</v>
      </c>
      <c r="H41" s="37">
        <v>0.05</v>
      </c>
      <c r="I41" s="37">
        <v>0.05</v>
      </c>
      <c r="J41" s="38">
        <v>0.05</v>
      </c>
      <c r="K41" s="22"/>
      <c r="L41" s="22"/>
      <c r="M41" s="22"/>
      <c r="N41" s="22"/>
      <c r="O41" s="22"/>
      <c r="P41" s="22"/>
    </row>
    <row r="42" spans="1:16" ht="39" customHeight="1" x14ac:dyDescent="0.15">
      <c r="A42" s="22"/>
      <c r="B42" s="39"/>
      <c r="C42" s="1178" t="s">
        <v>536</v>
      </c>
      <c r="D42" s="1179"/>
      <c r="E42" s="1180"/>
      <c r="F42" s="36" t="s">
        <v>480</v>
      </c>
      <c r="G42" s="37" t="s">
        <v>480</v>
      </c>
      <c r="H42" s="37" t="s">
        <v>480</v>
      </c>
      <c r="I42" s="37" t="s">
        <v>480</v>
      </c>
      <c r="J42" s="38" t="s">
        <v>480</v>
      </c>
      <c r="K42" s="22"/>
      <c r="L42" s="22"/>
      <c r="M42" s="22"/>
      <c r="N42" s="22"/>
      <c r="O42" s="22"/>
      <c r="P42" s="22"/>
    </row>
    <row r="43" spans="1:16" ht="39" customHeight="1" thickBot="1" x14ac:dyDescent="0.2">
      <c r="A43" s="22"/>
      <c r="B43" s="40"/>
      <c r="C43" s="1181" t="s">
        <v>537</v>
      </c>
      <c r="D43" s="1182"/>
      <c r="E43" s="1183"/>
      <c r="F43" s="41">
        <v>0.05</v>
      </c>
      <c r="G43" s="42">
        <v>0.08</v>
      </c>
      <c r="H43" s="42">
        <v>7.0000000000000007E-2</v>
      </c>
      <c r="I43" s="42">
        <v>0.06</v>
      </c>
      <c r="J43" s="43">
        <v>7.0000000000000007E-2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2962</v>
      </c>
      <c r="L45" s="60">
        <v>2931</v>
      </c>
      <c r="M45" s="60">
        <v>2887</v>
      </c>
      <c r="N45" s="60">
        <v>2817</v>
      </c>
      <c r="O45" s="61">
        <v>2623</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x14ac:dyDescent="0.15">
      <c r="A48" s="48"/>
      <c r="B48" s="1196"/>
      <c r="C48" s="1197"/>
      <c r="D48" s="62"/>
      <c r="E48" s="1188" t="s">
        <v>15</v>
      </c>
      <c r="F48" s="1188"/>
      <c r="G48" s="1188"/>
      <c r="H48" s="1188"/>
      <c r="I48" s="1188"/>
      <c r="J48" s="1189"/>
      <c r="K48" s="63">
        <v>884</v>
      </c>
      <c r="L48" s="64">
        <v>980</v>
      </c>
      <c r="M48" s="64">
        <v>1062</v>
      </c>
      <c r="N48" s="64">
        <v>1085</v>
      </c>
      <c r="O48" s="65">
        <v>1104</v>
      </c>
      <c r="P48" s="48"/>
      <c r="Q48" s="48"/>
      <c r="R48" s="48"/>
      <c r="S48" s="48"/>
      <c r="T48" s="48"/>
      <c r="U48" s="48"/>
    </row>
    <row r="49" spans="1:21" ht="30.75" customHeight="1" x14ac:dyDescent="0.15">
      <c r="A49" s="48"/>
      <c r="B49" s="1196"/>
      <c r="C49" s="1197"/>
      <c r="D49" s="62"/>
      <c r="E49" s="1188" t="s">
        <v>16</v>
      </c>
      <c r="F49" s="1188"/>
      <c r="G49" s="1188"/>
      <c r="H49" s="1188"/>
      <c r="I49" s="1188"/>
      <c r="J49" s="1189"/>
      <c r="K49" s="63">
        <v>102</v>
      </c>
      <c r="L49" s="64">
        <v>109</v>
      </c>
      <c r="M49" s="64">
        <v>100</v>
      </c>
      <c r="N49" s="64">
        <v>98</v>
      </c>
      <c r="O49" s="65">
        <v>79</v>
      </c>
      <c r="P49" s="48"/>
      <c r="Q49" s="48"/>
      <c r="R49" s="48"/>
      <c r="S49" s="48"/>
      <c r="T49" s="48"/>
      <c r="U49" s="48"/>
    </row>
    <row r="50" spans="1:21" ht="30.75" customHeight="1" x14ac:dyDescent="0.15">
      <c r="A50" s="48"/>
      <c r="B50" s="1196"/>
      <c r="C50" s="1197"/>
      <c r="D50" s="62"/>
      <c r="E50" s="1188" t="s">
        <v>17</v>
      </c>
      <c r="F50" s="1188"/>
      <c r="G50" s="1188"/>
      <c r="H50" s="1188"/>
      <c r="I50" s="1188"/>
      <c r="J50" s="1189"/>
      <c r="K50" s="63">
        <v>108</v>
      </c>
      <c r="L50" s="64">
        <v>115</v>
      </c>
      <c r="M50" s="64">
        <v>75</v>
      </c>
      <c r="N50" s="64">
        <v>63</v>
      </c>
      <c r="O50" s="65">
        <v>62</v>
      </c>
      <c r="P50" s="48"/>
      <c r="Q50" s="48"/>
      <c r="R50" s="48"/>
      <c r="S50" s="48"/>
      <c r="T50" s="48"/>
      <c r="U50" s="48"/>
    </row>
    <row r="51" spans="1:21" ht="30.75" customHeight="1" x14ac:dyDescent="0.15">
      <c r="A51" s="48"/>
      <c r="B51" s="1198"/>
      <c r="C51" s="1199"/>
      <c r="D51" s="66"/>
      <c r="E51" s="1188" t="s">
        <v>18</v>
      </c>
      <c r="F51" s="1188"/>
      <c r="G51" s="1188"/>
      <c r="H51" s="1188"/>
      <c r="I51" s="1188"/>
      <c r="J51" s="1189"/>
      <c r="K51" s="63">
        <v>2</v>
      </c>
      <c r="L51" s="64">
        <v>1</v>
      </c>
      <c r="M51" s="64">
        <v>1</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2339</v>
      </c>
      <c r="L52" s="64">
        <v>2434</v>
      </c>
      <c r="M52" s="64">
        <v>2660</v>
      </c>
      <c r="N52" s="64">
        <v>2538</v>
      </c>
      <c r="O52" s="65">
        <v>2457</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1719</v>
      </c>
      <c r="L53" s="69">
        <v>1702</v>
      </c>
      <c r="M53" s="69">
        <v>1465</v>
      </c>
      <c r="N53" s="69">
        <v>1525</v>
      </c>
      <c r="O53" s="70">
        <v>1411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B1"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02" t="s">
        <v>24</v>
      </c>
      <c r="C41" s="1203"/>
      <c r="D41" s="81"/>
      <c r="E41" s="1208" t="s">
        <v>25</v>
      </c>
      <c r="F41" s="1208"/>
      <c r="G41" s="1208"/>
      <c r="H41" s="1209"/>
      <c r="I41" s="82">
        <v>23727</v>
      </c>
      <c r="J41" s="83">
        <v>25518</v>
      </c>
      <c r="K41" s="83">
        <v>24675</v>
      </c>
      <c r="L41" s="83">
        <v>24985</v>
      </c>
      <c r="M41" s="84">
        <v>24063</v>
      </c>
    </row>
    <row r="42" spans="2:13" ht="27.75" customHeight="1" x14ac:dyDescent="0.15">
      <c r="B42" s="1204"/>
      <c r="C42" s="1205"/>
      <c r="D42" s="85"/>
      <c r="E42" s="1210" t="s">
        <v>26</v>
      </c>
      <c r="F42" s="1210"/>
      <c r="G42" s="1210"/>
      <c r="H42" s="1211"/>
      <c r="I42" s="86">
        <v>446</v>
      </c>
      <c r="J42" s="87">
        <v>376</v>
      </c>
      <c r="K42" s="87">
        <v>265</v>
      </c>
      <c r="L42" s="87">
        <v>213</v>
      </c>
      <c r="M42" s="88">
        <v>103</v>
      </c>
    </row>
    <row r="43" spans="2:13" ht="27.75" customHeight="1" x14ac:dyDescent="0.15">
      <c r="B43" s="1204"/>
      <c r="C43" s="1205"/>
      <c r="D43" s="85"/>
      <c r="E43" s="1210" t="s">
        <v>27</v>
      </c>
      <c r="F43" s="1210"/>
      <c r="G43" s="1210"/>
      <c r="H43" s="1211"/>
      <c r="I43" s="86">
        <v>13380</v>
      </c>
      <c r="J43" s="87">
        <v>15137</v>
      </c>
      <c r="K43" s="87">
        <v>16273</v>
      </c>
      <c r="L43" s="87">
        <v>21241</v>
      </c>
      <c r="M43" s="88">
        <v>22201</v>
      </c>
    </row>
    <row r="44" spans="2:13" ht="27.75" customHeight="1" x14ac:dyDescent="0.15">
      <c r="B44" s="1204"/>
      <c r="C44" s="1205"/>
      <c r="D44" s="85"/>
      <c r="E44" s="1210" t="s">
        <v>28</v>
      </c>
      <c r="F44" s="1210"/>
      <c r="G44" s="1210"/>
      <c r="H44" s="1211"/>
      <c r="I44" s="86">
        <v>545</v>
      </c>
      <c r="J44" s="87">
        <v>438</v>
      </c>
      <c r="K44" s="87">
        <v>327</v>
      </c>
      <c r="L44" s="87">
        <v>232</v>
      </c>
      <c r="M44" s="88">
        <v>178</v>
      </c>
    </row>
    <row r="45" spans="2:13" ht="27.75" customHeight="1" x14ac:dyDescent="0.15">
      <c r="B45" s="1204"/>
      <c r="C45" s="1205"/>
      <c r="D45" s="85"/>
      <c r="E45" s="1210" t="s">
        <v>29</v>
      </c>
      <c r="F45" s="1210"/>
      <c r="G45" s="1210"/>
      <c r="H45" s="1211"/>
      <c r="I45" s="86">
        <v>5661</v>
      </c>
      <c r="J45" s="87">
        <v>5328</v>
      </c>
      <c r="K45" s="87">
        <v>5059</v>
      </c>
      <c r="L45" s="87">
        <v>4764</v>
      </c>
      <c r="M45" s="88">
        <v>4680</v>
      </c>
    </row>
    <row r="46" spans="2:13" ht="27.75" customHeight="1" x14ac:dyDescent="0.15">
      <c r="B46" s="1204"/>
      <c r="C46" s="1205"/>
      <c r="D46" s="89"/>
      <c r="E46" s="1210" t="s">
        <v>30</v>
      </c>
      <c r="F46" s="1210"/>
      <c r="G46" s="1210"/>
      <c r="H46" s="1211"/>
      <c r="I46" s="86" t="s">
        <v>480</v>
      </c>
      <c r="J46" s="87" t="s">
        <v>480</v>
      </c>
      <c r="K46" s="87" t="s">
        <v>480</v>
      </c>
      <c r="L46" s="87" t="s">
        <v>480</v>
      </c>
      <c r="M46" s="88" t="s">
        <v>480</v>
      </c>
    </row>
    <row r="47" spans="2:13" ht="27.75" customHeight="1" x14ac:dyDescent="0.15">
      <c r="B47" s="1204"/>
      <c r="C47" s="1205"/>
      <c r="D47" s="90"/>
      <c r="E47" s="1212" t="s">
        <v>31</v>
      </c>
      <c r="F47" s="1213"/>
      <c r="G47" s="1213"/>
      <c r="H47" s="1214"/>
      <c r="I47" s="86" t="s">
        <v>480</v>
      </c>
      <c r="J47" s="87" t="s">
        <v>480</v>
      </c>
      <c r="K47" s="87" t="s">
        <v>480</v>
      </c>
      <c r="L47" s="87" t="s">
        <v>480</v>
      </c>
      <c r="M47" s="88" t="s">
        <v>480</v>
      </c>
    </row>
    <row r="48" spans="2:13" ht="27.75" customHeight="1" x14ac:dyDescent="0.15">
      <c r="B48" s="1204"/>
      <c r="C48" s="1205"/>
      <c r="D48" s="85"/>
      <c r="E48" s="1210" t="s">
        <v>32</v>
      </c>
      <c r="F48" s="1210"/>
      <c r="G48" s="1210"/>
      <c r="H48" s="1211"/>
      <c r="I48" s="86" t="s">
        <v>480</v>
      </c>
      <c r="J48" s="87" t="s">
        <v>480</v>
      </c>
      <c r="K48" s="87" t="s">
        <v>480</v>
      </c>
      <c r="L48" s="87" t="s">
        <v>480</v>
      </c>
      <c r="M48" s="88" t="s">
        <v>480</v>
      </c>
    </row>
    <row r="49" spans="2:13" ht="27.75" customHeight="1" x14ac:dyDescent="0.15">
      <c r="B49" s="1206"/>
      <c r="C49" s="1207"/>
      <c r="D49" s="85"/>
      <c r="E49" s="1210" t="s">
        <v>33</v>
      </c>
      <c r="F49" s="1210"/>
      <c r="G49" s="1210"/>
      <c r="H49" s="1211"/>
      <c r="I49" s="86" t="s">
        <v>480</v>
      </c>
      <c r="J49" s="87" t="s">
        <v>480</v>
      </c>
      <c r="K49" s="87" t="s">
        <v>480</v>
      </c>
      <c r="L49" s="87" t="s">
        <v>480</v>
      </c>
      <c r="M49" s="88" t="s">
        <v>480</v>
      </c>
    </row>
    <row r="50" spans="2:13" ht="27.75" customHeight="1" x14ac:dyDescent="0.15">
      <c r="B50" s="1215" t="s">
        <v>34</v>
      </c>
      <c r="C50" s="1216"/>
      <c r="D50" s="91"/>
      <c r="E50" s="1210" t="s">
        <v>35</v>
      </c>
      <c r="F50" s="1210"/>
      <c r="G50" s="1210"/>
      <c r="H50" s="1211"/>
      <c r="I50" s="86">
        <v>3906</v>
      </c>
      <c r="J50" s="87">
        <v>4369</v>
      </c>
      <c r="K50" s="87">
        <v>3884</v>
      </c>
      <c r="L50" s="87">
        <v>3743</v>
      </c>
      <c r="M50" s="88">
        <v>4066</v>
      </c>
    </row>
    <row r="51" spans="2:13" ht="27.75" customHeight="1" x14ac:dyDescent="0.15">
      <c r="B51" s="1204"/>
      <c r="C51" s="1205"/>
      <c r="D51" s="85"/>
      <c r="E51" s="1210" t="s">
        <v>36</v>
      </c>
      <c r="F51" s="1210"/>
      <c r="G51" s="1210"/>
      <c r="H51" s="1211"/>
      <c r="I51" s="86" t="s">
        <v>480</v>
      </c>
      <c r="J51" s="87" t="s">
        <v>480</v>
      </c>
      <c r="K51" s="87" t="s">
        <v>480</v>
      </c>
      <c r="L51" s="87">
        <v>3525</v>
      </c>
      <c r="M51" s="88">
        <v>1820</v>
      </c>
    </row>
    <row r="52" spans="2:13" ht="27.75" customHeight="1" x14ac:dyDescent="0.15">
      <c r="B52" s="1206"/>
      <c r="C52" s="1207"/>
      <c r="D52" s="85"/>
      <c r="E52" s="1210" t="s">
        <v>37</v>
      </c>
      <c r="F52" s="1210"/>
      <c r="G52" s="1210"/>
      <c r="H52" s="1211"/>
      <c r="I52" s="86">
        <v>27318</v>
      </c>
      <c r="J52" s="87">
        <v>28604</v>
      </c>
      <c r="K52" s="87">
        <v>29052</v>
      </c>
      <c r="L52" s="87">
        <v>29773</v>
      </c>
      <c r="M52" s="88">
        <v>29246</v>
      </c>
    </row>
    <row r="53" spans="2:13" ht="27.75" customHeight="1" thickBot="1" x14ac:dyDescent="0.2">
      <c r="B53" s="1217" t="s">
        <v>38</v>
      </c>
      <c r="C53" s="1218"/>
      <c r="D53" s="92"/>
      <c r="E53" s="1219" t="s">
        <v>39</v>
      </c>
      <c r="F53" s="1219"/>
      <c r="G53" s="1219"/>
      <c r="H53" s="1220"/>
      <c r="I53" s="93">
        <v>12535</v>
      </c>
      <c r="J53" s="94">
        <v>13824</v>
      </c>
      <c r="K53" s="94">
        <v>13664</v>
      </c>
      <c r="L53" s="94">
        <v>14393</v>
      </c>
      <c r="M53" s="95">
        <v>16092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43" sqref="G43:O47"/>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554</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554</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555</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556</v>
      </c>
      <c r="I42" s="354"/>
      <c r="J42" s="354"/>
      <c r="K42" s="354"/>
      <c r="L42" s="246"/>
      <c r="M42" s="246"/>
      <c r="N42" s="246"/>
      <c r="O42" s="246"/>
    </row>
    <row r="43" spans="2:17" x14ac:dyDescent="0.15">
      <c r="B43" s="250"/>
      <c r="C43" s="246"/>
      <c r="D43" s="246"/>
      <c r="E43" s="246"/>
      <c r="F43" s="246"/>
      <c r="G43" s="1233" t="s">
        <v>566</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557</v>
      </c>
    </row>
    <row r="50" spans="1:17" x14ac:dyDescent="0.15">
      <c r="B50" s="250"/>
      <c r="C50" s="246"/>
      <c r="D50" s="246"/>
      <c r="E50" s="246"/>
      <c r="F50" s="246"/>
      <c r="G50" s="1242"/>
      <c r="H50" s="1243"/>
      <c r="I50" s="1243"/>
      <c r="J50" s="1244"/>
      <c r="K50" s="356" t="s">
        <v>519</v>
      </c>
      <c r="L50" s="356" t="s">
        <v>520</v>
      </c>
      <c r="M50" s="356" t="s">
        <v>521</v>
      </c>
      <c r="N50" s="356" t="s">
        <v>522</v>
      </c>
      <c r="O50" s="356" t="s">
        <v>523</v>
      </c>
    </row>
    <row r="51" spans="1:17" x14ac:dyDescent="0.15">
      <c r="B51" s="250"/>
      <c r="C51" s="246"/>
      <c r="D51" s="246"/>
      <c r="E51" s="246"/>
      <c r="F51" s="246"/>
      <c r="G51" s="1245" t="s">
        <v>558</v>
      </c>
      <c r="H51" s="1246"/>
      <c r="I51" s="1251" t="s">
        <v>559</v>
      </c>
      <c r="J51" s="1251"/>
      <c r="K51" s="1255"/>
      <c r="L51" s="1255"/>
      <c r="M51" s="1255"/>
      <c r="N51" s="1221">
        <v>131.6</v>
      </c>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560</v>
      </c>
      <c r="J53" s="1231"/>
      <c r="K53" s="1256"/>
      <c r="L53" s="1256"/>
      <c r="M53" s="1256"/>
      <c r="N53" s="1253">
        <v>58</v>
      </c>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561</v>
      </c>
      <c r="H55" s="1226"/>
      <c r="I55" s="1231" t="s">
        <v>559</v>
      </c>
      <c r="J55" s="1231"/>
      <c r="K55" s="1255"/>
      <c r="L55" s="1255"/>
      <c r="M55" s="1255"/>
      <c r="N55" s="1221">
        <v>32.799999999999997</v>
      </c>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560</v>
      </c>
      <c r="J57" s="1223"/>
      <c r="K57" s="1256"/>
      <c r="L57" s="1256"/>
      <c r="M57" s="1256"/>
      <c r="N57" s="1253">
        <v>58.6</v>
      </c>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562</v>
      </c>
      <c r="C63" s="246"/>
      <c r="D63" s="246"/>
      <c r="E63" s="246"/>
      <c r="F63" s="246"/>
      <c r="G63" s="246"/>
      <c r="H63" s="246"/>
      <c r="I63" s="246"/>
      <c r="J63" s="246"/>
      <c r="K63" s="246"/>
      <c r="L63" s="246"/>
      <c r="M63" s="246"/>
      <c r="N63" s="246"/>
      <c r="O63" s="246"/>
    </row>
    <row r="64" spans="1:17" x14ac:dyDescent="0.15">
      <c r="B64" s="250"/>
      <c r="C64" s="246"/>
      <c r="D64" s="246"/>
      <c r="E64" s="246"/>
      <c r="F64" s="246"/>
      <c r="G64" s="353" t="s">
        <v>556</v>
      </c>
      <c r="I64" s="354"/>
      <c r="J64" s="354"/>
      <c r="K64" s="354"/>
      <c r="L64" s="246"/>
      <c r="M64" s="246"/>
      <c r="N64" s="246"/>
      <c r="O64" s="246"/>
    </row>
    <row r="65" spans="2:30" x14ac:dyDescent="0.15">
      <c r="B65" s="250"/>
      <c r="C65" s="246"/>
      <c r="D65" s="246"/>
      <c r="E65" s="246"/>
      <c r="F65" s="246"/>
      <c r="G65" s="1233" t="s">
        <v>565</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563</v>
      </c>
      <c r="I71" s="370"/>
      <c r="J71" s="366"/>
      <c r="K71" s="366"/>
      <c r="L71" s="367"/>
      <c r="M71" s="366"/>
      <c r="N71" s="367"/>
      <c r="O71" s="368"/>
    </row>
    <row r="72" spans="2:30" x14ac:dyDescent="0.15">
      <c r="B72" s="250"/>
      <c r="C72" s="246"/>
      <c r="D72" s="246"/>
      <c r="E72" s="246"/>
      <c r="F72" s="246"/>
      <c r="G72" s="1242"/>
      <c r="H72" s="1243"/>
      <c r="I72" s="1243"/>
      <c r="J72" s="1244"/>
      <c r="K72" s="356" t="s">
        <v>519</v>
      </c>
      <c r="L72" s="356" t="s">
        <v>520</v>
      </c>
      <c r="M72" s="356" t="s">
        <v>521</v>
      </c>
      <c r="N72" s="356" t="s">
        <v>522</v>
      </c>
      <c r="O72" s="356" t="s">
        <v>523</v>
      </c>
    </row>
    <row r="73" spans="2:30" x14ac:dyDescent="0.15">
      <c r="B73" s="250"/>
      <c r="C73" s="246"/>
      <c r="D73" s="246"/>
      <c r="E73" s="246"/>
      <c r="F73" s="246"/>
      <c r="G73" s="1245" t="s">
        <v>558</v>
      </c>
      <c r="H73" s="1246"/>
      <c r="I73" s="1251" t="s">
        <v>559</v>
      </c>
      <c r="J73" s="1251"/>
      <c r="K73" s="1232">
        <v>113</v>
      </c>
      <c r="L73" s="1232">
        <v>124</v>
      </c>
      <c r="M73" s="1221">
        <v>124.2</v>
      </c>
      <c r="N73" s="1221">
        <v>131.6</v>
      </c>
      <c r="O73" s="1221">
        <v>151.4</v>
      </c>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564</v>
      </c>
      <c r="J75" s="1231"/>
      <c r="K75" s="1253">
        <v>15.5</v>
      </c>
      <c r="L75" s="1253">
        <v>15.5</v>
      </c>
      <c r="M75" s="1253">
        <v>14.6</v>
      </c>
      <c r="N75" s="1253">
        <v>14.1</v>
      </c>
      <c r="O75" s="1253">
        <v>13.5</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561</v>
      </c>
      <c r="H77" s="1226"/>
      <c r="I77" s="1231" t="s">
        <v>559</v>
      </c>
      <c r="J77" s="1231"/>
      <c r="K77" s="1232">
        <v>64.599999999999994</v>
      </c>
      <c r="L77" s="1232">
        <v>52.8</v>
      </c>
      <c r="M77" s="1221">
        <v>48.6</v>
      </c>
      <c r="N77" s="1221">
        <v>32.799999999999997</v>
      </c>
      <c r="O77" s="1221">
        <v>20.2</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564</v>
      </c>
      <c r="J79" s="1223"/>
      <c r="K79" s="1224">
        <v>12.4</v>
      </c>
      <c r="L79" s="1224">
        <v>11.5</v>
      </c>
      <c r="M79" s="1224">
        <v>10.4</v>
      </c>
      <c r="N79" s="1224">
        <v>9.5</v>
      </c>
      <c r="O79" s="1224">
        <v>8.6</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G43" sqref="G43:O4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G43" sqref="G43:O4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518</v>
      </c>
      <c r="G2" s="113"/>
      <c r="H2" s="114"/>
    </row>
    <row r="3" spans="1:8" x14ac:dyDescent="0.15">
      <c r="A3" s="110" t="s">
        <v>511</v>
      </c>
      <c r="B3" s="115"/>
      <c r="C3" s="116"/>
      <c r="D3" s="117">
        <v>79159</v>
      </c>
      <c r="E3" s="118"/>
      <c r="F3" s="119">
        <v>70489</v>
      </c>
      <c r="G3" s="120"/>
      <c r="H3" s="121"/>
    </row>
    <row r="4" spans="1:8" x14ac:dyDescent="0.15">
      <c r="A4" s="122"/>
      <c r="B4" s="123"/>
      <c r="C4" s="124"/>
      <c r="D4" s="125">
        <v>30510</v>
      </c>
      <c r="E4" s="126"/>
      <c r="F4" s="127">
        <v>37817</v>
      </c>
      <c r="G4" s="128"/>
      <c r="H4" s="129"/>
    </row>
    <row r="5" spans="1:8" x14ac:dyDescent="0.15">
      <c r="A5" s="110" t="s">
        <v>513</v>
      </c>
      <c r="B5" s="115"/>
      <c r="C5" s="116"/>
      <c r="D5" s="117">
        <v>134647</v>
      </c>
      <c r="E5" s="118"/>
      <c r="F5" s="119">
        <v>84389</v>
      </c>
      <c r="G5" s="120"/>
      <c r="H5" s="121"/>
    </row>
    <row r="6" spans="1:8" x14ac:dyDescent="0.15">
      <c r="A6" s="122"/>
      <c r="B6" s="123"/>
      <c r="C6" s="124"/>
      <c r="D6" s="125">
        <v>35791</v>
      </c>
      <c r="E6" s="126"/>
      <c r="F6" s="127">
        <v>44339</v>
      </c>
      <c r="G6" s="128"/>
      <c r="H6" s="129"/>
    </row>
    <row r="7" spans="1:8" x14ac:dyDescent="0.15">
      <c r="A7" s="110" t="s">
        <v>514</v>
      </c>
      <c r="B7" s="115"/>
      <c r="C7" s="116"/>
      <c r="D7" s="117">
        <v>68587</v>
      </c>
      <c r="E7" s="118"/>
      <c r="F7" s="119">
        <v>83623</v>
      </c>
      <c r="G7" s="120"/>
      <c r="H7" s="121"/>
    </row>
    <row r="8" spans="1:8" x14ac:dyDescent="0.15">
      <c r="A8" s="122"/>
      <c r="B8" s="123"/>
      <c r="C8" s="124"/>
      <c r="D8" s="125">
        <v>32238</v>
      </c>
      <c r="E8" s="126"/>
      <c r="F8" s="127">
        <v>48787</v>
      </c>
      <c r="G8" s="128"/>
      <c r="H8" s="129"/>
    </row>
    <row r="9" spans="1:8" x14ac:dyDescent="0.15">
      <c r="A9" s="110" t="s">
        <v>515</v>
      </c>
      <c r="B9" s="115"/>
      <c r="C9" s="116"/>
      <c r="D9" s="117">
        <v>51405</v>
      </c>
      <c r="E9" s="118"/>
      <c r="F9" s="119">
        <v>87974</v>
      </c>
      <c r="G9" s="120"/>
      <c r="H9" s="121"/>
    </row>
    <row r="10" spans="1:8" x14ac:dyDescent="0.15">
      <c r="A10" s="122"/>
      <c r="B10" s="123"/>
      <c r="C10" s="124"/>
      <c r="D10" s="125">
        <v>14060</v>
      </c>
      <c r="E10" s="126"/>
      <c r="F10" s="127">
        <v>48183</v>
      </c>
      <c r="G10" s="128"/>
      <c r="H10" s="129"/>
    </row>
    <row r="11" spans="1:8" x14ac:dyDescent="0.15">
      <c r="A11" s="110" t="s">
        <v>516</v>
      </c>
      <c r="B11" s="115"/>
      <c r="C11" s="116"/>
      <c r="D11" s="117">
        <v>52402</v>
      </c>
      <c r="E11" s="118"/>
      <c r="F11" s="119">
        <v>78864</v>
      </c>
      <c r="G11" s="120"/>
      <c r="H11" s="121"/>
    </row>
    <row r="12" spans="1:8" x14ac:dyDescent="0.15">
      <c r="A12" s="122"/>
      <c r="B12" s="123"/>
      <c r="C12" s="130"/>
      <c r="D12" s="125">
        <v>18154</v>
      </c>
      <c r="E12" s="126"/>
      <c r="F12" s="127">
        <v>46136</v>
      </c>
      <c r="G12" s="128"/>
      <c r="H12" s="129"/>
    </row>
    <row r="13" spans="1:8" x14ac:dyDescent="0.15">
      <c r="A13" s="110"/>
      <c r="B13" s="115"/>
      <c r="C13" s="131"/>
      <c r="D13" s="132">
        <v>77240</v>
      </c>
      <c r="E13" s="133"/>
      <c r="F13" s="134">
        <v>81068</v>
      </c>
      <c r="G13" s="135"/>
      <c r="H13" s="121"/>
    </row>
    <row r="14" spans="1:8" x14ac:dyDescent="0.15">
      <c r="A14" s="122"/>
      <c r="B14" s="123"/>
      <c r="C14" s="124"/>
      <c r="D14" s="125">
        <v>26151</v>
      </c>
      <c r="E14" s="126"/>
      <c r="F14" s="127">
        <v>45052</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4.96</v>
      </c>
      <c r="C19" s="136">
        <f>ROUND(VALUE(SUBSTITUTE(実質収支比率等に係る経年分析!G$48,"▲","-")),2)</f>
        <v>4.21</v>
      </c>
      <c r="D19" s="136">
        <f>ROUND(VALUE(SUBSTITUTE(実質収支比率等に係る経年分析!H$48,"▲","-")),2)</f>
        <v>5.25</v>
      </c>
      <c r="E19" s="136">
        <f>ROUND(VALUE(SUBSTITUTE(実質収支比率等に係る経年分析!I$48,"▲","-")),2)</f>
        <v>7.08</v>
      </c>
      <c r="F19" s="136">
        <f>ROUND(VALUE(SUBSTITUTE(実質収支比率等に係る経年分析!J$48,"▲","-")),2)</f>
        <v>4.1900000000000004</v>
      </c>
    </row>
    <row r="20" spans="1:11" x14ac:dyDescent="0.15">
      <c r="A20" s="136" t="s">
        <v>44</v>
      </c>
      <c r="B20" s="136">
        <f>ROUND(VALUE(SUBSTITUTE(実質収支比率等に係る経年分析!F$47,"▲","-")),2)</f>
        <v>11.09</v>
      </c>
      <c r="C20" s="136">
        <f>ROUND(VALUE(SUBSTITUTE(実質収支比率等に係る経年分析!G$47,"▲","-")),2)</f>
        <v>18.66</v>
      </c>
      <c r="D20" s="136">
        <f>ROUND(VALUE(SUBSTITUTE(実質収支比率等に係る経年分析!H$47,"▲","-")),2)</f>
        <v>13.48</v>
      </c>
      <c r="E20" s="136">
        <f>ROUND(VALUE(SUBSTITUTE(実質収支比率等に係る経年分析!I$47,"▲","-")),2)</f>
        <v>15.13</v>
      </c>
      <c r="F20" s="136">
        <f>ROUND(VALUE(SUBSTITUTE(実質収支比率等に係る経年分析!J$47,"▲","-")),2)</f>
        <v>15.08</v>
      </c>
    </row>
    <row r="21" spans="1:11" x14ac:dyDescent="0.15">
      <c r="A21" s="136" t="s">
        <v>45</v>
      </c>
      <c r="B21" s="136">
        <f>IF(ISNUMBER(VALUE(SUBSTITUTE(実質収支比率等に係る経年分析!F$49,"▲","-"))),ROUND(VALUE(SUBSTITUTE(実質収支比率等に係る経年分析!F$49,"▲","-")),2),NA())</f>
        <v>2.2200000000000002</v>
      </c>
      <c r="C21" s="136">
        <f>IF(ISNUMBER(VALUE(SUBSTITUTE(実質収支比率等に係る経年分析!G$49,"▲","-"))),ROUND(VALUE(SUBSTITUTE(実質収支比率等に係る経年分析!G$49,"▲","-")),2),NA())</f>
        <v>7</v>
      </c>
      <c r="D21" s="136">
        <f>IF(ISNUMBER(VALUE(SUBSTITUTE(実質収支比率等に係る経年分析!H$49,"▲","-"))),ROUND(VALUE(SUBSTITUTE(実質収支比率等に係る経年分析!H$49,"▲","-")),2),NA())</f>
        <v>-3.97</v>
      </c>
      <c r="E21" s="136">
        <f>IF(ISNUMBER(VALUE(SUBSTITUTE(実質収支比率等に係る経年分析!I$49,"▲","-"))),ROUND(VALUE(SUBSTITUTE(実質収支比率等に係る経年分析!I$49,"▲","-")),2),NA())</f>
        <v>3.28</v>
      </c>
      <c r="F21" s="136">
        <f>IF(ISNUMBER(VALUE(SUBSTITUTE(実質収支比率等に係る経年分析!J$49,"▲","-"))),ROUND(VALUE(SUBSTITUTE(実質収支比率等に係る経年分析!J$49,"▲","-")),2),NA())</f>
        <v>-3.6</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0.05</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0.08</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7.0000000000000007E-2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0.06</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7.0000000000000007E-2</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0.05</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0.05</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0.05</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0.05</v>
      </c>
    </row>
    <row r="30" spans="1:11" x14ac:dyDescent="0.15">
      <c r="A30" s="137" t="str">
        <f>IF(連結実質赤字比率に係る赤字・黒字の構成分析!C$40="",NA(),連結実質赤字比率に係る赤字・黒字の構成分析!C$40)</f>
        <v>公共下水道事業特別会計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0.32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0.28000000000000003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0.35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0.27</v>
      </c>
    </row>
    <row r="31" spans="1:11" x14ac:dyDescent="0.15">
      <c r="A31" s="137" t="str">
        <f>IF(連結実質赤字比率に係る赤字・黒字の構成分析!C$39="",NA(),連結実質赤字比率に係る赤字・黒字の構成分析!C$39)</f>
        <v>国民健康保険特別会計</v>
      </c>
      <c r="B31" s="137">
        <f>IF(ROUND(VALUE(SUBSTITUTE(連結実質赤字比率に係る赤字・黒字の構成分析!F$39,"▲", "-")), 2) &lt; 0, ABS(ROUND(VALUE(SUBSTITUTE(連結実質赤字比率に係る赤字・黒字の構成分析!F$39,"▲", "-")), 2)), NA())</f>
        <v>1.74</v>
      </c>
      <c r="C31" s="137" t="e">
        <f>IF(ROUND(VALUE(SUBSTITUTE(連結実質赤字比率に係る赤字・黒字の構成分析!F$39,"▲", "-")), 2) &gt;= 0, ABS(ROUND(VALUE(SUBSTITUTE(連結実質赤字比率に係る赤字・黒字の構成分析!F$39,"▲", "-")), 2)), NA())</f>
        <v>#N/A</v>
      </c>
      <c r="D31" s="137">
        <f>IF(ROUND(VALUE(SUBSTITUTE(連結実質赤字比率に係る赤字・黒字の構成分析!G$39,"▲", "-")), 2) &lt; 0, ABS(ROUND(VALUE(SUBSTITUTE(連結実質赤字比率に係る赤字・黒字の構成分析!G$39,"▲", "-")), 2)), NA())</f>
        <v>0.04</v>
      </c>
      <c r="E31" s="137" t="e">
        <f>IF(ROUND(VALUE(SUBSTITUTE(連結実質赤字比率に係る赤字・黒字の構成分析!G$39,"▲", "-")), 2) &gt;= 0, ABS(ROUND(VALUE(SUBSTITUTE(連結実質赤字比率に係る赤字・黒字の構成分析!G$39,"▲", "-")), 2)), NA())</f>
        <v>#N/A</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0.42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0.7</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0.76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1.52</v>
      </c>
    </row>
    <row r="33" spans="1:16" x14ac:dyDescent="0.15">
      <c r="A33" s="137" t="str">
        <f>IF(連結実質赤字比率に係る赤字・黒字の構成分析!C$37="",NA(),連結実質赤字比率に係る赤字・黒字の構成分析!C$37)</f>
        <v>病院事業会計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1.34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1.52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2.65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4.24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2.2000000000000002</v>
      </c>
    </row>
    <row r="34" spans="1:16" x14ac:dyDescent="0.15">
      <c r="A34" s="137" t="str">
        <f>IF(連結実質赤字比率に係る赤字・黒字の構成分析!C$36="",NA(),連結実質赤字比率に係る赤字・黒字の構成分析!C$36)</f>
        <v>工業団地造成事業特別会計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1.43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1.73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1.98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2.29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2.5299999999999998</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4.95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4.21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5.23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7.08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4.1900000000000004</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4.4400000000000004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5.29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5.89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6.26</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2339</v>
      </c>
      <c r="E42" s="138"/>
      <c r="F42" s="138"/>
      <c r="G42" s="138">
        <f>'実質公債費比率（分子）の構造'!L$52</f>
        <v>2434</v>
      </c>
      <c r="H42" s="138"/>
      <c r="I42" s="138"/>
      <c r="J42" s="138">
        <f>'実質公債費比率（分子）の構造'!M$52</f>
        <v>2660</v>
      </c>
      <c r="K42" s="138"/>
      <c r="L42" s="138"/>
      <c r="M42" s="138">
        <f>'実質公債費比率（分子）の構造'!N$52</f>
        <v>2538</v>
      </c>
      <c r="N42" s="138"/>
      <c r="O42" s="138"/>
      <c r="P42" s="138">
        <f>'実質公債費比率（分子）の構造'!O$52</f>
        <v>2457</v>
      </c>
    </row>
    <row r="43" spans="1:16" x14ac:dyDescent="0.15">
      <c r="A43" s="138" t="s">
        <v>53</v>
      </c>
      <c r="B43" s="138">
        <f>'実質公債費比率（分子）の構造'!K$51</f>
        <v>2</v>
      </c>
      <c r="C43" s="138"/>
      <c r="D43" s="138"/>
      <c r="E43" s="138">
        <f>'実質公債費比率（分子）の構造'!L$51</f>
        <v>1</v>
      </c>
      <c r="F43" s="138"/>
      <c r="G43" s="138"/>
      <c r="H43" s="138">
        <f>'実質公債費比率（分子）の構造'!M$51</f>
        <v>1</v>
      </c>
      <c r="I43" s="138"/>
      <c r="J43" s="138"/>
      <c r="K43" s="138">
        <f>'実質公債費比率（分子）の構造'!N$51</f>
        <v>0</v>
      </c>
      <c r="L43" s="138"/>
      <c r="M43" s="138"/>
      <c r="N43" s="138">
        <f>'実質公債費比率（分子）の構造'!O$51</f>
        <v>0</v>
      </c>
      <c r="O43" s="138"/>
      <c r="P43" s="138"/>
    </row>
    <row r="44" spans="1:16" x14ac:dyDescent="0.15">
      <c r="A44" s="138" t="s">
        <v>54</v>
      </c>
      <c r="B44" s="138">
        <f>'実質公債費比率（分子）の構造'!K$50</f>
        <v>108</v>
      </c>
      <c r="C44" s="138"/>
      <c r="D44" s="138"/>
      <c r="E44" s="138">
        <f>'実質公債費比率（分子）の構造'!L$50</f>
        <v>115</v>
      </c>
      <c r="F44" s="138"/>
      <c r="G44" s="138"/>
      <c r="H44" s="138">
        <f>'実質公債費比率（分子）の構造'!M$50</f>
        <v>75</v>
      </c>
      <c r="I44" s="138"/>
      <c r="J44" s="138"/>
      <c r="K44" s="138">
        <f>'実質公債費比率（分子）の構造'!N$50</f>
        <v>63</v>
      </c>
      <c r="L44" s="138"/>
      <c r="M44" s="138"/>
      <c r="N44" s="138">
        <f>'実質公債費比率（分子）の構造'!O$50</f>
        <v>62</v>
      </c>
      <c r="O44" s="138"/>
      <c r="P44" s="138"/>
    </row>
    <row r="45" spans="1:16" x14ac:dyDescent="0.15">
      <c r="A45" s="138" t="s">
        <v>55</v>
      </c>
      <c r="B45" s="138">
        <f>'実質公債費比率（分子）の構造'!K$49</f>
        <v>102</v>
      </c>
      <c r="C45" s="138"/>
      <c r="D45" s="138"/>
      <c r="E45" s="138">
        <f>'実質公債費比率（分子）の構造'!L$49</f>
        <v>109</v>
      </c>
      <c r="F45" s="138"/>
      <c r="G45" s="138"/>
      <c r="H45" s="138">
        <f>'実質公債費比率（分子）の構造'!M$49</f>
        <v>100</v>
      </c>
      <c r="I45" s="138"/>
      <c r="J45" s="138"/>
      <c r="K45" s="138">
        <f>'実質公債費比率（分子）の構造'!N$49</f>
        <v>98</v>
      </c>
      <c r="L45" s="138"/>
      <c r="M45" s="138"/>
      <c r="N45" s="138">
        <f>'実質公債費比率（分子）の構造'!O$49</f>
        <v>79</v>
      </c>
      <c r="O45" s="138"/>
      <c r="P45" s="138"/>
    </row>
    <row r="46" spans="1:16" x14ac:dyDescent="0.15">
      <c r="A46" s="138" t="s">
        <v>56</v>
      </c>
      <c r="B46" s="138">
        <f>'実質公債費比率（分子）の構造'!K$48</f>
        <v>884</v>
      </c>
      <c r="C46" s="138"/>
      <c r="D46" s="138"/>
      <c r="E46" s="138">
        <f>'実質公債費比率（分子）の構造'!L$48</f>
        <v>980</v>
      </c>
      <c r="F46" s="138"/>
      <c r="G46" s="138"/>
      <c r="H46" s="138">
        <f>'実質公債費比率（分子）の構造'!M$48</f>
        <v>1062</v>
      </c>
      <c r="I46" s="138"/>
      <c r="J46" s="138"/>
      <c r="K46" s="138">
        <f>'実質公債費比率（分子）の構造'!N$48</f>
        <v>1085</v>
      </c>
      <c r="L46" s="138"/>
      <c r="M46" s="138"/>
      <c r="N46" s="138">
        <f>'実質公債費比率（分子）の構造'!O$48</f>
        <v>1104</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2962</v>
      </c>
      <c r="C49" s="138"/>
      <c r="D49" s="138"/>
      <c r="E49" s="138">
        <f>'実質公債費比率（分子）の構造'!L$45</f>
        <v>2931</v>
      </c>
      <c r="F49" s="138"/>
      <c r="G49" s="138"/>
      <c r="H49" s="138">
        <f>'実質公債費比率（分子）の構造'!M$45</f>
        <v>2887</v>
      </c>
      <c r="I49" s="138"/>
      <c r="J49" s="138"/>
      <c r="K49" s="138">
        <f>'実質公債費比率（分子）の構造'!N$45</f>
        <v>2817</v>
      </c>
      <c r="L49" s="138"/>
      <c r="M49" s="138"/>
      <c r="N49" s="138">
        <f>'実質公債費比率（分子）の構造'!O$45</f>
        <v>2623</v>
      </c>
      <c r="O49" s="138"/>
      <c r="P49" s="138"/>
    </row>
    <row r="50" spans="1:16" x14ac:dyDescent="0.15">
      <c r="A50" s="138" t="s">
        <v>60</v>
      </c>
      <c r="B50" s="138" t="e">
        <f>NA()</f>
        <v>#N/A</v>
      </c>
      <c r="C50" s="138">
        <f>IF(ISNUMBER('実質公債費比率（分子）の構造'!K$53),'実質公債費比率（分子）の構造'!K$53,NA())</f>
        <v>1719</v>
      </c>
      <c r="D50" s="138" t="e">
        <f>NA()</f>
        <v>#N/A</v>
      </c>
      <c r="E50" s="138" t="e">
        <f>NA()</f>
        <v>#N/A</v>
      </c>
      <c r="F50" s="138">
        <f>IF(ISNUMBER('実質公債費比率（分子）の構造'!L$53),'実質公債費比率（分子）の構造'!L$53,NA())</f>
        <v>1702</v>
      </c>
      <c r="G50" s="138" t="e">
        <f>NA()</f>
        <v>#N/A</v>
      </c>
      <c r="H50" s="138" t="e">
        <f>NA()</f>
        <v>#N/A</v>
      </c>
      <c r="I50" s="138">
        <f>IF(ISNUMBER('実質公債費比率（分子）の構造'!M$53),'実質公債費比率（分子）の構造'!M$53,NA())</f>
        <v>1465</v>
      </c>
      <c r="J50" s="138" t="e">
        <f>NA()</f>
        <v>#N/A</v>
      </c>
      <c r="K50" s="138" t="e">
        <f>NA()</f>
        <v>#N/A</v>
      </c>
      <c r="L50" s="138">
        <f>IF(ISNUMBER('実質公債費比率（分子）の構造'!N$53),'実質公債費比率（分子）の構造'!N$53,NA())</f>
        <v>1525</v>
      </c>
      <c r="M50" s="138" t="e">
        <f>NA()</f>
        <v>#N/A</v>
      </c>
      <c r="N50" s="138" t="e">
        <f>NA()</f>
        <v>#N/A</v>
      </c>
      <c r="O50" s="138">
        <f>IF(ISNUMBER('実質公債費比率（分子）の構造'!O$53),'実質公債費比率（分子）の構造'!O$53,NA())</f>
        <v>1411</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27318</v>
      </c>
      <c r="E56" s="137"/>
      <c r="F56" s="137"/>
      <c r="G56" s="137">
        <f>'将来負担比率（分子）の構造'!J$52</f>
        <v>28604</v>
      </c>
      <c r="H56" s="137"/>
      <c r="I56" s="137"/>
      <c r="J56" s="137">
        <f>'将来負担比率（分子）の構造'!K$52</f>
        <v>29052</v>
      </c>
      <c r="K56" s="137"/>
      <c r="L56" s="137"/>
      <c r="M56" s="137">
        <f>'将来負担比率（分子）の構造'!L$52</f>
        <v>29773</v>
      </c>
      <c r="N56" s="137"/>
      <c r="O56" s="137"/>
      <c r="P56" s="137">
        <f>'将来負担比率（分子）の構造'!M$52</f>
        <v>29246</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f>'将来負担比率（分子）の構造'!L$51</f>
        <v>3525</v>
      </c>
      <c r="N57" s="137"/>
      <c r="O57" s="137"/>
      <c r="P57" s="137">
        <f>'将来負担比率（分子）の構造'!M$51</f>
        <v>1820</v>
      </c>
    </row>
    <row r="58" spans="1:16" x14ac:dyDescent="0.15">
      <c r="A58" s="137" t="s">
        <v>35</v>
      </c>
      <c r="B58" s="137"/>
      <c r="C58" s="137"/>
      <c r="D58" s="137">
        <f>'将来負担比率（分子）の構造'!I$50</f>
        <v>3906</v>
      </c>
      <c r="E58" s="137"/>
      <c r="F58" s="137"/>
      <c r="G58" s="137">
        <f>'将来負担比率（分子）の構造'!J$50</f>
        <v>4369</v>
      </c>
      <c r="H58" s="137"/>
      <c r="I58" s="137"/>
      <c r="J58" s="137">
        <f>'将来負担比率（分子）の構造'!K$50</f>
        <v>3884</v>
      </c>
      <c r="K58" s="137"/>
      <c r="L58" s="137"/>
      <c r="M58" s="137">
        <f>'将来負担比率（分子）の構造'!L$50</f>
        <v>3743</v>
      </c>
      <c r="N58" s="137"/>
      <c r="O58" s="137"/>
      <c r="P58" s="137">
        <f>'将来負担比率（分子）の構造'!M$50</f>
        <v>4066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5661</v>
      </c>
      <c r="C62" s="137"/>
      <c r="D62" s="137"/>
      <c r="E62" s="137">
        <f>'将来負担比率（分子）の構造'!J$45</f>
        <v>5328</v>
      </c>
      <c r="F62" s="137"/>
      <c r="G62" s="137"/>
      <c r="H62" s="137">
        <f>'将来負担比率（分子）の構造'!K$45</f>
        <v>5059</v>
      </c>
      <c r="I62" s="137"/>
      <c r="J62" s="137"/>
      <c r="K62" s="137">
        <f>'将来負担比率（分子）の構造'!L$45</f>
        <v>4764</v>
      </c>
      <c r="L62" s="137"/>
      <c r="M62" s="137"/>
      <c r="N62" s="137">
        <f>'将来負担比率（分子）の構造'!M$45</f>
        <v>4680</v>
      </c>
      <c r="O62" s="137"/>
      <c r="P62" s="137"/>
    </row>
    <row r="63" spans="1:16" x14ac:dyDescent="0.15">
      <c r="A63" s="137" t="s">
        <v>28</v>
      </c>
      <c r="B63" s="137">
        <f>'将来負担比率（分子）の構造'!I$44</f>
        <v>545</v>
      </c>
      <c r="C63" s="137"/>
      <c r="D63" s="137"/>
      <c r="E63" s="137">
        <f>'将来負担比率（分子）の構造'!J$44</f>
        <v>438</v>
      </c>
      <c r="F63" s="137"/>
      <c r="G63" s="137"/>
      <c r="H63" s="137">
        <f>'将来負担比率（分子）の構造'!K$44</f>
        <v>327</v>
      </c>
      <c r="I63" s="137"/>
      <c r="J63" s="137"/>
      <c r="K63" s="137">
        <f>'将来負担比率（分子）の構造'!L$44</f>
        <v>232</v>
      </c>
      <c r="L63" s="137"/>
      <c r="M63" s="137"/>
      <c r="N63" s="137">
        <f>'将来負担比率（分子）の構造'!M$44</f>
        <v>178</v>
      </c>
      <c r="O63" s="137"/>
      <c r="P63" s="137"/>
    </row>
    <row r="64" spans="1:16" x14ac:dyDescent="0.15">
      <c r="A64" s="137" t="s">
        <v>27</v>
      </c>
      <c r="B64" s="137">
        <f>'将来負担比率（分子）の構造'!I$43</f>
        <v>13380</v>
      </c>
      <c r="C64" s="137"/>
      <c r="D64" s="137"/>
      <c r="E64" s="137">
        <f>'将来負担比率（分子）の構造'!J$43</f>
        <v>15137</v>
      </c>
      <c r="F64" s="137"/>
      <c r="G64" s="137"/>
      <c r="H64" s="137">
        <f>'将来負担比率（分子）の構造'!K$43</f>
        <v>16273</v>
      </c>
      <c r="I64" s="137"/>
      <c r="J64" s="137"/>
      <c r="K64" s="137">
        <f>'将来負担比率（分子）の構造'!L$43</f>
        <v>21241</v>
      </c>
      <c r="L64" s="137"/>
      <c r="M64" s="137"/>
      <c r="N64" s="137">
        <f>'将来負担比率（分子）の構造'!M$43</f>
        <v>22201</v>
      </c>
      <c r="O64" s="137"/>
      <c r="P64" s="137"/>
    </row>
    <row r="65" spans="1:16" x14ac:dyDescent="0.15">
      <c r="A65" s="137" t="s">
        <v>26</v>
      </c>
      <c r="B65" s="137">
        <f>'将来負担比率（分子）の構造'!I$42</f>
        <v>446</v>
      </c>
      <c r="C65" s="137"/>
      <c r="D65" s="137"/>
      <c r="E65" s="137">
        <f>'将来負担比率（分子）の構造'!J$42</f>
        <v>376</v>
      </c>
      <c r="F65" s="137"/>
      <c r="G65" s="137"/>
      <c r="H65" s="137">
        <f>'将来負担比率（分子）の構造'!K$42</f>
        <v>265</v>
      </c>
      <c r="I65" s="137"/>
      <c r="J65" s="137"/>
      <c r="K65" s="137">
        <f>'将来負担比率（分子）の構造'!L$42</f>
        <v>213</v>
      </c>
      <c r="L65" s="137"/>
      <c r="M65" s="137"/>
      <c r="N65" s="137">
        <f>'将来負担比率（分子）の構造'!M$42</f>
        <v>103</v>
      </c>
      <c r="O65" s="137"/>
      <c r="P65" s="137"/>
    </row>
    <row r="66" spans="1:16" x14ac:dyDescent="0.15">
      <c r="A66" s="137" t="s">
        <v>25</v>
      </c>
      <c r="B66" s="137">
        <f>'将来負担比率（分子）の構造'!I$41</f>
        <v>23727</v>
      </c>
      <c r="C66" s="137"/>
      <c r="D66" s="137"/>
      <c r="E66" s="137">
        <f>'将来負担比率（分子）の構造'!J$41</f>
        <v>25518</v>
      </c>
      <c r="F66" s="137"/>
      <c r="G66" s="137"/>
      <c r="H66" s="137">
        <f>'将来負担比率（分子）の構造'!K$41</f>
        <v>24675</v>
      </c>
      <c r="I66" s="137"/>
      <c r="J66" s="137"/>
      <c r="K66" s="137">
        <f>'将来負担比率（分子）の構造'!L$41</f>
        <v>24985</v>
      </c>
      <c r="L66" s="137"/>
      <c r="M66" s="137"/>
      <c r="N66" s="137">
        <f>'将来負担比率（分子）の構造'!M$41</f>
        <v>24063</v>
      </c>
      <c r="O66" s="137"/>
      <c r="P66" s="137"/>
    </row>
    <row r="67" spans="1:16" x14ac:dyDescent="0.15">
      <c r="A67" s="137" t="s">
        <v>64</v>
      </c>
      <c r="B67" s="137" t="e">
        <f>NA()</f>
        <v>#N/A</v>
      </c>
      <c r="C67" s="137">
        <f>IF(ISNUMBER('将来負担比率（分子）の構造'!I$53), IF('将来負担比率（分子）の構造'!I$53 &lt; 0, 0, '将来負担比率（分子）の構造'!I$53), NA())</f>
        <v>12535</v>
      </c>
      <c r="D67" s="137" t="e">
        <f>NA()</f>
        <v>#N/A</v>
      </c>
      <c r="E67" s="137" t="e">
        <f>NA()</f>
        <v>#N/A</v>
      </c>
      <c r="F67" s="137">
        <f>IF(ISNUMBER('将来負担比率（分子）の構造'!J$53), IF('将来負担比率（分子）の構造'!J$53 &lt; 0, 0, '将来負担比率（分子）の構造'!J$53), NA())</f>
        <v>13824</v>
      </c>
      <c r="G67" s="137" t="e">
        <f>NA()</f>
        <v>#N/A</v>
      </c>
      <c r="H67" s="137" t="e">
        <f>NA()</f>
        <v>#N/A</v>
      </c>
      <c r="I67" s="137">
        <f>IF(ISNUMBER('将来負担比率（分子）の構造'!K$53), IF('将来負担比率（分子）の構造'!K$53 &lt; 0, 0, '将来負担比率（分子）の構造'!K$53), NA())</f>
        <v>13664</v>
      </c>
      <c r="J67" s="137" t="e">
        <f>NA()</f>
        <v>#N/A</v>
      </c>
      <c r="K67" s="137" t="e">
        <f>NA()</f>
        <v>#N/A</v>
      </c>
      <c r="L67" s="137">
        <f>IF(ISNUMBER('将来負担比率（分子）の構造'!L$53), IF('将来負担比率（分子）の構造'!L$53 &lt; 0, 0, '将来負担比率（分子）の構造'!L$53), NA())</f>
        <v>14393</v>
      </c>
      <c r="M67" s="137" t="e">
        <f>NA()</f>
        <v>#N/A</v>
      </c>
      <c r="N67" s="137" t="e">
        <f>NA()</f>
        <v>#N/A</v>
      </c>
      <c r="O67" s="137">
        <f>IF(ISNUMBER('将来負担比率（分子）の構造'!M$53), IF('将来負担比率（分子）の構造'!M$53 &lt; 0, 0, '将来負担比率（分子）の構造'!M$53), NA())</f>
        <v>16092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jun-tai</cp:lastModifiedBy>
  <cp:lastPrinted>2019-03-20T02:46:29Z</cp:lastPrinted>
  <dcterms:created xsi:type="dcterms:W3CDTF">2018-01-24T04:41:37Z</dcterms:created>
  <dcterms:modified xsi:type="dcterms:W3CDTF">2019-03-20T02:46:56Z</dcterms:modified>
</cp:coreProperties>
</file>