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8\H290126経営比較分析表の分析\_提出\ＨＰ用\"/>
    </mc:Choice>
  </mc:AlternateContent>
  <workbookProtection workbookPassword="8649" lockStructure="1"/>
  <bookViews>
    <workbookView xWindow="0" yWindow="0" windowWidth="20490" windowHeight="762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<sst xmlns="http://schemas.openxmlformats.org/spreadsheetml/2006/main" count="221" uniqueCount="111">
  <si>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</si>
  <si>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</si>
  <si>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</si>
  <si>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</si>
  <si>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</si>
  <si>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</si>
  <si>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</si>
  <si>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</si>
  <si>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</si>
  <si>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</si>
  <si>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</si>
  <si>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</si>
  <si>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</si>
  <si>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</si>
  <si>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</si>
  <si>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</si>
  <si>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</si>
  <si>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</si>
  <si>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</si>
  <si>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</si>
  <si>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</si>
  <si>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</si>
  <si>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</si>
  <si>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</si>
  <si>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</si>
  <si>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</si>
  <si>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</si>
  <si>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</si>
  <si>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</si>
  <si>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</si>
  <si>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</si>
  <si>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</si>
  <si>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</si>
  <si>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</si>
  <si>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</si>
  <si>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</si>
  <si>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</si>
  <si>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</si>
  <si>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</si>
  <si>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</si>
  <si>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</si>
  <si>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</si>
  <si>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</si>
  <si>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</si>
  <si>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</si>
  <si>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</si>
  <si>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</si>
  <si>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</si>
  <si>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</si>
  <si>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</si>
  <si>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</si>
  <si>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</si>
  <si>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</si>
  <si>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</si>
  <si>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</si>
  <si>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</si>
  <si>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</si>
  <si>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</si>
  <si>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</si>
  <si>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</si>
  <si>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</si>
  <si>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</si>
  <si>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</si>
  <si>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</si>
  <si>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</si>
  <si>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</si>
  <si>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</si>
  <si>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</si>
  <si>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</si>
  <si>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</si>
  <si>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</si>
  <si>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</si>
  <si>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</si>
  <si>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</si>
  <si>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</si>
  <si>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</si>
  <si>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</si>
  <si>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</si>
  <si>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</si>
  <si>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</si>
  <si>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</si>
  <si>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</si>
  <si>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</si>
  <si>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</si>
  <si>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</si>
  <si>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</si>
  <si>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</si>
  <si>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</si>
  <si>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</si>
  <si>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</si>
  <si>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</si>
  <si>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</si>
  <si>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</si>
  <si>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</si>
  <si>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</si>
  <si>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</si>
  <si>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</si>
  <si>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</si>
  <si>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</si>
  <si>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</si>
  <si>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</si>
  <si>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</si>
  <si>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</si>
  <si>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</si>
  <si>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</si>
  <si>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</si>
  <si>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</si>
  <si>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</si>
  <si>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類似団体との比較として、⑥汚水処理原価や⑧水洗化率は、経年比較を通して平均値を下回っているが、⑤経費回収率や⑦施設使用率は、経年比較を通して平均値を上回っている。
　このことから①収益的収支比率は右肩上がりの傾向にあるものの、単年度の収支の黒字を示す100％以上には達していないため、今後も経営改善を図っていく必要がある。
　特に使用料収入を増やす指標である⑧水洗化率の向上に努め、収益を増加させていく必要がある。
　なお、⑥汚水処理原価が平均値を下回る原因としては、公共下水道施設の大半が流域下水道施設を利用していることから、直接的な経費計上を行う必要がないことがあり、また⑦施設利用率も流域下水道施設を利用していることから大きな変動はない。</t>
    <rPh sb="1" eb="3">
      <t>ルイジ</t>
    </rPh>
    <rPh sb="3" eb="5">
      <t>ダンタイ</t>
    </rPh>
    <rPh sb="7" eb="9">
      <t>ヒカク</t>
    </rPh>
    <rPh sb="14" eb="16">
      <t>オスイ</t>
    </rPh>
    <rPh sb="16" eb="18">
      <t>ショリ</t>
    </rPh>
    <rPh sb="18" eb="20">
      <t>ゲンカ</t>
    </rPh>
    <rPh sb="22" eb="25">
      <t>スイセンカ</t>
    </rPh>
    <rPh sb="25" eb="26">
      <t>リツ</t>
    </rPh>
    <rPh sb="28" eb="30">
      <t>ケイネン</t>
    </rPh>
    <rPh sb="30" eb="32">
      <t>ヒカク</t>
    </rPh>
    <rPh sb="33" eb="34">
      <t>トオ</t>
    </rPh>
    <rPh sb="36" eb="39">
      <t>ヘイキンチ</t>
    </rPh>
    <rPh sb="40" eb="42">
      <t>シタマワ</t>
    </rPh>
    <rPh sb="49" eb="51">
      <t>ケイヒ</t>
    </rPh>
    <rPh sb="51" eb="53">
      <t>カイシュウ</t>
    </rPh>
    <rPh sb="53" eb="54">
      <t>リツ</t>
    </rPh>
    <rPh sb="56" eb="58">
      <t>シセツ</t>
    </rPh>
    <rPh sb="58" eb="60">
      <t>シヨウ</t>
    </rPh>
    <rPh sb="60" eb="61">
      <t>リツ</t>
    </rPh>
    <rPh sb="63" eb="65">
      <t>ケイネン</t>
    </rPh>
    <rPh sb="65" eb="67">
      <t>ヒカク</t>
    </rPh>
    <rPh sb="68" eb="69">
      <t>トオ</t>
    </rPh>
    <rPh sb="71" eb="74">
      <t>ヘイキンチ</t>
    </rPh>
    <rPh sb="75" eb="77">
      <t>ウワマワ</t>
    </rPh>
    <rPh sb="91" eb="94">
      <t>シュウエキテキ</t>
    </rPh>
    <rPh sb="94" eb="96">
      <t>シュウシ</t>
    </rPh>
    <rPh sb="96" eb="98">
      <t>ヒリツ</t>
    </rPh>
    <rPh sb="99" eb="101">
      <t>ミギカタ</t>
    </rPh>
    <rPh sb="101" eb="102">
      <t>ア</t>
    </rPh>
    <rPh sb="105" eb="107">
      <t>ケイコウ</t>
    </rPh>
    <rPh sb="114" eb="117">
      <t>タンネンド</t>
    </rPh>
    <rPh sb="118" eb="120">
      <t>シュウシ</t>
    </rPh>
    <rPh sb="121" eb="123">
      <t>クロジ</t>
    </rPh>
    <rPh sb="124" eb="125">
      <t>シメ</t>
    </rPh>
    <rPh sb="130" eb="132">
      <t>イジョウ</t>
    </rPh>
    <rPh sb="134" eb="135">
      <t>タッ</t>
    </rPh>
    <rPh sb="164" eb="165">
      <t>トク</t>
    </rPh>
    <rPh sb="166" eb="169">
      <t>シヨウリョウ</t>
    </rPh>
    <rPh sb="169" eb="171">
      <t>シュウニュウ</t>
    </rPh>
    <rPh sb="172" eb="173">
      <t>フ</t>
    </rPh>
    <rPh sb="175" eb="177">
      <t>シヒョウ</t>
    </rPh>
    <rPh sb="189" eb="190">
      <t>ツト</t>
    </rPh>
    <rPh sb="221" eb="224">
      <t>ヘイキンチ</t>
    </rPh>
    <rPh sb="225" eb="227">
      <t>シタマワ</t>
    </rPh>
    <rPh sb="228" eb="230">
      <t>ゲンイン</t>
    </rPh>
    <rPh sb="235" eb="237">
      <t>コウキョウ</t>
    </rPh>
    <rPh sb="237" eb="238">
      <t>ゲ</t>
    </rPh>
    <rPh sb="294" eb="295">
      <t>リツ</t>
    </rPh>
    <phoneticPr fontId="4"/>
  </si>
  <si>
    <t>　安田地区の事業認可が平成４年、以降順次施設整備を進めてきたことから、法定耐用年数を超えた管渠はなく、比較的老朽化の度合いは低い。
　また平成9年度に稼働した安田浄化センターについては、現在、長寿命化事業を実施しているが、今後、老朽化に備え計画的な施設更新を検討する必要がある。</t>
    <rPh sb="1" eb="3">
      <t>ヤスダ</t>
    </rPh>
    <rPh sb="3" eb="5">
      <t>チク</t>
    </rPh>
    <rPh sb="6" eb="8">
      <t>ジギョウ</t>
    </rPh>
    <rPh sb="8" eb="10">
      <t>ニンカ</t>
    </rPh>
    <rPh sb="16" eb="18">
      <t>イコウ</t>
    </rPh>
    <rPh sb="18" eb="20">
      <t>ジュンジ</t>
    </rPh>
    <rPh sb="20" eb="22">
      <t>シセツ</t>
    </rPh>
    <rPh sb="22" eb="24">
      <t>セイビ</t>
    </rPh>
    <rPh sb="25" eb="26">
      <t>スス</t>
    </rPh>
    <rPh sb="35" eb="37">
      <t>ホウテイ</t>
    </rPh>
    <rPh sb="37" eb="39">
      <t>タイヨウ</t>
    </rPh>
    <rPh sb="39" eb="41">
      <t>ネンスウ</t>
    </rPh>
    <rPh sb="42" eb="43">
      <t>コ</t>
    </rPh>
    <rPh sb="51" eb="54">
      <t>ヒカクテキ</t>
    </rPh>
    <rPh sb="54" eb="57">
      <t>ロウキュウカ</t>
    </rPh>
    <rPh sb="58" eb="60">
      <t>ドア</t>
    </rPh>
    <rPh sb="62" eb="63">
      <t>ヒク</t>
    </rPh>
    <rPh sb="93" eb="95">
      <t>ゲンザイ</t>
    </rPh>
    <rPh sb="118" eb="119">
      <t>ソナ</t>
    </rPh>
    <phoneticPr fontId="4"/>
  </si>
  <si>
    <t>　「経営の健全性・効率性」の観点では、流域下水道施設を利用していることで⑧水洗化率以外の比率は類似団体平均値を上回る比率となっている。
　また、「老朽化の状況」は、事業着手が遅かったため、施設の法廷耐用年数で見た場合、施設の更新は少ない状況であるが、今後、計画的な更新が必要である。　
　経営改善の取り組みでは、事業経営の根幹となる使用料収入の増収を図るべく、広報活動や戸別訪問等を実施し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さらに平成３１年度からは、現在の「官公庁会計」から「地方公営企業会計」に移行し、併せて経営戦略の策定を行うことで経営の健全化に取り組むこととしている。</t>
    <rPh sb="97" eb="99">
      <t>ホウテイ</t>
    </rPh>
    <rPh sb="109" eb="111">
      <t>シセツ</t>
    </rPh>
    <rPh sb="128" eb="131">
      <t>ケイカクテキ</t>
    </rPh>
    <rPh sb="132" eb="134">
      <t>コウシン</t>
    </rPh>
    <rPh sb="135" eb="137">
      <t>ヒツヨウ</t>
    </rPh>
    <rPh sb="144" eb="146">
      <t>ケイエイ</t>
    </rPh>
    <rPh sb="182" eb="184">
      <t>カツドウ</t>
    </rPh>
    <rPh sb="185" eb="187">
      <t>コベツ</t>
    </rPh>
    <rPh sb="187" eb="189">
      <t>ホウモン</t>
    </rPh>
    <rPh sb="189" eb="190">
      <t>トウ</t>
    </rPh>
    <rPh sb="191" eb="193">
      <t>ジッシ</t>
    </rPh>
    <rPh sb="202" eb="203">
      <t>ツト</t>
    </rPh>
    <rPh sb="242" eb="244">
      <t>ヒツヨウ</t>
    </rPh>
    <rPh sb="253" eb="255">
      <t>ヘイセイ</t>
    </rPh>
    <rPh sb="257" eb="25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</si>
</sst>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0.03</c:v>
                </c:pt>
                <c:pt idx="3">
                  <c:v>0</c:v>
                </c:pt>
                <c:pt idx="4" formatCode="#,##0.00;&quot;△&quot;#,##0.00;&quot;-&quot;">
                  <c:v>0.03</c:v>
                </c:pt>
              </c:numCache>
            </c:numRef>
          </c:val>
          <c:extLst>
            <c:ext xmlns:c16="http://schemas.microsoft.com/office/drawing/2014/chart" uri="{C3380CC4-5D6E-409C-BE32-E72D297353CC}">
              <c16:uniqueId val="{00000000-47F4-4EEB-A50A-B46FB3DF5FC6}"/>
            </c:ext>
          </c:extLst>
        </c:ser>
        <c:dLbls>
          <c:showLegendKey val="0"/>
          <c:showVal val="0"/>
          <c:showCatName val="0"/>
          <c:showSerName val="0"/>
          <c:showPercent val="0"/>
          <c:showBubbleSize val="0"/>
        </c:dLbls>
        <c:gapWidth val="150"/>
        <c:axId val="148812928"/>
        <c:axId val="148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0.14000000000000001</c:v>
                </c:pt>
                <c:pt idx="3">
                  <c:v>0.03</c:v>
                </c:pt>
                <c:pt idx="4">
                  <c:v>0.15</c:v>
                </c:pt>
              </c:numCache>
            </c:numRef>
          </c:val>
          <c:smooth val="0"/>
          <c:extLst>
            <c:ext xmlns:c16="http://schemas.microsoft.com/office/drawing/2014/chart" uri="{C3380CC4-5D6E-409C-BE32-E72D297353CC}">
              <c16:uniqueId val="{00000001-47F4-4EEB-A50A-B46FB3DF5FC6}"/>
            </c:ext>
          </c:extLst>
        </c:ser>
        <c:dLbls>
          <c:showLegendKey val="0"/>
          <c:showVal val="0"/>
          <c:showCatName val="0"/>
          <c:showSerName val="0"/>
          <c:showPercent val="0"/>
          <c:showBubbleSize val="0"/>
        </c:dLbls>
        <c:marker val="1"/>
        <c:smooth val="0"/>
        <c:axId val="148812928"/>
        <c:axId val="148814848"/>
      </c:lineChart>
      <c:dateAx>
        <c:axId val="148812928"/>
        <c:scaling>
          <c:orientation val="minMax"/>
        </c:scaling>
        <c:delete val="1"/>
        <c:axPos val="b"/>
        <c:numFmt formatCode="ge" sourceLinked="1"/>
        <c:majorTickMark val="none"/>
        <c:minorTickMark val="none"/>
        <c:tickLblPos val="none"/>
        <c:crossAx val="148814848"/>
        <c:crosses val="autoZero"/>
        <c:auto val="1"/>
        <c:lblOffset val="100"/>
        <c:baseTimeUnit val="years"/>
      </c:dateAx>
      <c:valAx>
        <c:axId val="148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52.14</c:v>
                </c:pt>
                <c:pt idx="1">
                  <c:v>54.84</c:v>
                </c:pt>
                <c:pt idx="2">
                  <c:v>55.45</c:v>
                </c:pt>
                <c:pt idx="3">
                  <c:v>54.92</c:v>
                </c:pt>
                <c:pt idx="4">
                  <c:v>57.03</c:v>
                </c:pt>
              </c:numCache>
            </c:numRef>
          </c:val>
          <c:extLst>
            <c:ext xmlns:c16="http://schemas.microsoft.com/office/drawing/2014/chart" uri="{C3380CC4-5D6E-409C-BE32-E72D297353CC}">
              <c16:uniqueId val="{00000000-4777-45F2-8C05-42E26046A5CA}"/>
            </c:ext>
          </c:extLst>
        </c:ser>
        <c:dLbls>
          <c:showLegendKey val="0"/>
          <c:showVal val="0"/>
          <c:showCatName val="0"/>
          <c:showSerName val="0"/>
          <c:showPercent val="0"/>
          <c:showBubbleSize val="0"/>
        </c:dLbls>
        <c:gapWidth val="150"/>
        <c:axId val="150481152"/>
        <c:axId val="1504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50.32</c:v>
                </c:pt>
                <c:pt idx="3">
                  <c:v>49.89</c:v>
                </c:pt>
                <c:pt idx="4">
                  <c:v>49.39</c:v>
                </c:pt>
              </c:numCache>
            </c:numRef>
          </c:val>
          <c:smooth val="0"/>
          <c:extLst>
            <c:ext xmlns:c16="http://schemas.microsoft.com/office/drawing/2014/chart" uri="{C3380CC4-5D6E-409C-BE32-E72D297353CC}">
              <c16:uniqueId val="{00000001-4777-45F2-8C05-42E26046A5CA}"/>
            </c:ext>
          </c:extLst>
        </c:ser>
        <c:dLbls>
          <c:showLegendKey val="0"/>
          <c:showVal val="0"/>
          <c:showCatName val="0"/>
          <c:showSerName val="0"/>
          <c:showPercent val="0"/>
          <c:showBubbleSize val="0"/>
        </c:dLbls>
        <c:marker val="1"/>
        <c:smooth val="0"/>
        <c:axId val="150481152"/>
        <c:axId val="150495616"/>
      </c:lineChart>
      <c:dateAx>
        <c:axId val="150481152"/>
        <c:scaling>
          <c:orientation val="minMax"/>
        </c:scaling>
        <c:delete val="1"/>
        <c:axPos val="b"/>
        <c:numFmt formatCode="ge" sourceLinked="1"/>
        <c:majorTickMark val="none"/>
        <c:minorTickMark val="none"/>
        <c:tickLblPos val="none"/>
        <c:crossAx val="150495616"/>
        <c:crosses val="autoZero"/>
        <c:auto val="1"/>
        <c:lblOffset val="100"/>
        <c:baseTimeUnit val="years"/>
      </c:dateAx>
      <c:valAx>
        <c:axId val="150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62.48</c:v>
                </c:pt>
                <c:pt idx="1">
                  <c:v>63.53</c:v>
                </c:pt>
                <c:pt idx="2">
                  <c:v>64.16</c:v>
                </c:pt>
                <c:pt idx="3">
                  <c:v>65.08</c:v>
                </c:pt>
                <c:pt idx="4">
                  <c:v>66.36</c:v>
                </c:pt>
              </c:numCache>
            </c:numRef>
          </c:val>
          <c:extLst>
            <c:ext xmlns:c16="http://schemas.microsoft.com/office/drawing/2014/chart" uri="{C3380CC4-5D6E-409C-BE32-E72D297353CC}">
              <c16:uniqueId val="{00000000-38B6-4232-B96A-CA562A215593}"/>
            </c:ext>
          </c:extLst>
        </c:ser>
        <c:dLbls>
          <c:showLegendKey val="0"/>
          <c:showVal val="0"/>
          <c:showCatName val="0"/>
          <c:showSerName val="0"/>
          <c:showPercent val="0"/>
          <c:showBubbleSize val="0"/>
        </c:dLbls>
        <c:gapWidth val="150"/>
        <c:axId val="150546304"/>
        <c:axId val="150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84.57</c:v>
                </c:pt>
                <c:pt idx="3">
                  <c:v>84.73</c:v>
                </c:pt>
                <c:pt idx="4">
                  <c:v>83.96</c:v>
                </c:pt>
              </c:numCache>
            </c:numRef>
          </c:val>
          <c:smooth val="0"/>
          <c:extLst>
            <c:ext xmlns:c16="http://schemas.microsoft.com/office/drawing/2014/chart" uri="{C3380CC4-5D6E-409C-BE32-E72D297353CC}">
              <c16:uniqueId val="{00000001-38B6-4232-B96A-CA562A215593}"/>
            </c:ext>
          </c:extLst>
        </c:ser>
        <c:dLbls>
          <c:showLegendKey val="0"/>
          <c:showVal val="0"/>
          <c:showCatName val="0"/>
          <c:showSerName val="0"/>
          <c:showPercent val="0"/>
          <c:showBubbleSize val="0"/>
        </c:dLbls>
        <c:marker val="1"/>
        <c:smooth val="0"/>
        <c:axId val="150546304"/>
        <c:axId val="150552576"/>
      </c:lineChart>
      <c:dateAx>
        <c:axId val="150546304"/>
        <c:scaling>
          <c:orientation val="minMax"/>
        </c:scaling>
        <c:delete val="1"/>
        <c:axPos val="b"/>
        <c:numFmt formatCode="ge" sourceLinked="1"/>
        <c:majorTickMark val="none"/>
        <c:minorTickMark val="none"/>
        <c:tickLblPos val="none"/>
        <c:crossAx val="150552576"/>
        <c:crosses val="autoZero"/>
        <c:auto val="1"/>
        <c:lblOffset val="100"/>
        <c:baseTimeUnit val="years"/>
      </c:dateAx>
      <c:valAx>
        <c:axId val="150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55.42</c:v>
                </c:pt>
                <c:pt idx="1">
                  <c:v>55.69</c:v>
                </c:pt>
                <c:pt idx="2">
                  <c:v>79.91</c:v>
                </c:pt>
                <c:pt idx="3">
                  <c:v>80.540000000000006</c:v>
                </c:pt>
                <c:pt idx="4">
                  <c:v>82.53</c:v>
                </c:pt>
              </c:numCache>
            </c:numRef>
          </c:val>
          <c:extLst>
            <c:ext xmlns:c16="http://schemas.microsoft.com/office/drawing/2014/chart" uri="{C3380CC4-5D6E-409C-BE32-E72D297353CC}">
              <c16:uniqueId val="{00000000-3969-4C03-9803-1B984B4E01DC}"/>
            </c:ext>
          </c:extLst>
        </c:ser>
        <c:dLbls>
          <c:showLegendKey val="0"/>
          <c:showVal val="0"/>
          <c:showCatName val="0"/>
          <c:showSerName val="0"/>
          <c:showPercent val="0"/>
          <c:showBubbleSize val="0"/>
        </c:dLbls>
        <c:gapWidth val="150"/>
        <c:axId val="148845312"/>
        <c:axId val="148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69-4C03-9803-1B984B4E01DC}"/>
            </c:ext>
          </c:extLst>
        </c:ser>
        <c:dLbls>
          <c:showLegendKey val="0"/>
          <c:showVal val="0"/>
          <c:showCatName val="0"/>
          <c:showSerName val="0"/>
          <c:showPercent val="0"/>
          <c:showBubbleSize val="0"/>
        </c:dLbls>
        <c:marker val="1"/>
        <c:smooth val="0"/>
        <c:axId val="148845312"/>
        <c:axId val="148847232"/>
      </c:lineChart>
      <c:dateAx>
        <c:axId val="148845312"/>
        <c:scaling>
          <c:orientation val="minMax"/>
        </c:scaling>
        <c:delete val="1"/>
        <c:axPos val="b"/>
        <c:numFmt formatCode="ge" sourceLinked="1"/>
        <c:majorTickMark val="none"/>
        <c:minorTickMark val="none"/>
        <c:tickLblPos val="none"/>
        <c:crossAx val="148847232"/>
        <c:crosses val="autoZero"/>
        <c:auto val="1"/>
        <c:lblOffset val="100"/>
        <c:baseTimeUnit val="years"/>
      </c:dateAx>
      <c:valAx>
        <c:axId val="148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0D-4532-AB1D-A0949654C7DF}"/>
            </c:ext>
          </c:extLst>
        </c:ser>
        <c:dLbls>
          <c:showLegendKey val="0"/>
          <c:showVal val="0"/>
          <c:showCatName val="0"/>
          <c:showSerName val="0"/>
          <c:showPercent val="0"/>
          <c:showBubbleSize val="0"/>
        </c:dLbls>
        <c:gapWidth val="150"/>
        <c:axId val="148881792"/>
        <c:axId val="148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0D-4532-AB1D-A0949654C7DF}"/>
            </c:ext>
          </c:extLst>
        </c:ser>
        <c:dLbls>
          <c:showLegendKey val="0"/>
          <c:showVal val="0"/>
          <c:showCatName val="0"/>
          <c:showSerName val="0"/>
          <c:showPercent val="0"/>
          <c:showBubbleSize val="0"/>
        </c:dLbls>
        <c:marker val="1"/>
        <c:smooth val="0"/>
        <c:axId val="148881792"/>
        <c:axId val="148883712"/>
      </c:lineChart>
      <c:dateAx>
        <c:axId val="148881792"/>
        <c:scaling>
          <c:orientation val="minMax"/>
        </c:scaling>
        <c:delete val="1"/>
        <c:axPos val="b"/>
        <c:numFmt formatCode="ge" sourceLinked="1"/>
        <c:majorTickMark val="none"/>
        <c:minorTickMark val="none"/>
        <c:tickLblPos val="none"/>
        <c:crossAx val="148883712"/>
        <c:crosses val="autoZero"/>
        <c:auto val="1"/>
        <c:lblOffset val="100"/>
        <c:baseTimeUnit val="years"/>
      </c:dateAx>
      <c:valAx>
        <c:axId val="148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6-4A61-AE45-F02EB3841BE8}"/>
            </c:ext>
          </c:extLst>
        </c:ser>
        <c:dLbls>
          <c:showLegendKey val="0"/>
          <c:showVal val="0"/>
          <c:showCatName val="0"/>
          <c:showSerName val="0"/>
          <c:showPercent val="0"/>
          <c:showBubbleSize val="0"/>
        </c:dLbls>
        <c:gapWidth val="150"/>
        <c:axId val="149049344"/>
        <c:axId val="149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6-4A61-AE45-F02EB3841BE8}"/>
            </c:ext>
          </c:extLst>
        </c:ser>
        <c:dLbls>
          <c:showLegendKey val="0"/>
          <c:showVal val="0"/>
          <c:showCatName val="0"/>
          <c:showSerName val="0"/>
          <c:showPercent val="0"/>
          <c:showBubbleSize val="0"/>
        </c:dLbls>
        <c:marker val="1"/>
        <c:smooth val="0"/>
        <c:axId val="149049344"/>
        <c:axId val="149051264"/>
      </c:lineChart>
      <c:dateAx>
        <c:axId val="149049344"/>
        <c:scaling>
          <c:orientation val="minMax"/>
        </c:scaling>
        <c:delete val="1"/>
        <c:axPos val="b"/>
        <c:numFmt formatCode="ge" sourceLinked="1"/>
        <c:majorTickMark val="none"/>
        <c:minorTickMark val="none"/>
        <c:tickLblPos val="none"/>
        <c:crossAx val="149051264"/>
        <c:crosses val="autoZero"/>
        <c:auto val="1"/>
        <c:lblOffset val="100"/>
        <c:baseTimeUnit val="years"/>
      </c:dateAx>
      <c:valAx>
        <c:axId val="149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5D-42BC-B537-F26710F76574}"/>
            </c:ext>
          </c:extLst>
        </c:ser>
        <c:dLbls>
          <c:showLegendKey val="0"/>
          <c:showVal val="0"/>
          <c:showCatName val="0"/>
          <c:showSerName val="0"/>
          <c:showPercent val="0"/>
          <c:showBubbleSize val="0"/>
        </c:dLbls>
        <c:gapWidth val="150"/>
        <c:axId val="150147072"/>
        <c:axId val="150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5D-42BC-B537-F26710F76574}"/>
            </c:ext>
          </c:extLst>
        </c:ser>
        <c:dLbls>
          <c:showLegendKey val="0"/>
          <c:showVal val="0"/>
          <c:showCatName val="0"/>
          <c:showSerName val="0"/>
          <c:showPercent val="0"/>
          <c:showBubbleSize val="0"/>
        </c:dLbls>
        <c:marker val="1"/>
        <c:smooth val="0"/>
        <c:axId val="150147072"/>
        <c:axId val="150148992"/>
      </c:lineChart>
      <c:dateAx>
        <c:axId val="150147072"/>
        <c:scaling>
          <c:orientation val="minMax"/>
        </c:scaling>
        <c:delete val="1"/>
        <c:axPos val="b"/>
        <c:numFmt formatCode="ge" sourceLinked="1"/>
        <c:majorTickMark val="none"/>
        <c:minorTickMark val="none"/>
        <c:tickLblPos val="none"/>
        <c:crossAx val="150148992"/>
        <c:crosses val="autoZero"/>
        <c:auto val="1"/>
        <c:lblOffset val="100"/>
        <c:baseTimeUnit val="years"/>
      </c:dateAx>
      <c:valAx>
        <c:axId val="150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5-40D6-8770-8ACBFC567A50}"/>
            </c:ext>
          </c:extLst>
        </c:ser>
        <c:dLbls>
          <c:showLegendKey val="0"/>
          <c:showVal val="0"/>
          <c:showCatName val="0"/>
          <c:showSerName val="0"/>
          <c:showPercent val="0"/>
          <c:showBubbleSize val="0"/>
        </c:dLbls>
        <c:gapWidth val="150"/>
        <c:axId val="150171008"/>
        <c:axId val="150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5-40D6-8770-8ACBFC567A50}"/>
            </c:ext>
          </c:extLst>
        </c:ser>
        <c:dLbls>
          <c:showLegendKey val="0"/>
          <c:showVal val="0"/>
          <c:showCatName val="0"/>
          <c:showSerName val="0"/>
          <c:showPercent val="0"/>
          <c:showBubbleSize val="0"/>
        </c:dLbls>
        <c:marker val="1"/>
        <c:smooth val="0"/>
        <c:axId val="150171008"/>
        <c:axId val="150173184"/>
      </c:lineChart>
      <c:dateAx>
        <c:axId val="150171008"/>
        <c:scaling>
          <c:orientation val="minMax"/>
        </c:scaling>
        <c:delete val="1"/>
        <c:axPos val="b"/>
        <c:numFmt formatCode="ge" sourceLinked="1"/>
        <c:majorTickMark val="none"/>
        <c:minorTickMark val="none"/>
        <c:tickLblPos val="none"/>
        <c:crossAx val="150173184"/>
        <c:crosses val="autoZero"/>
        <c:auto val="1"/>
        <c:lblOffset val="100"/>
        <c:baseTimeUnit val="years"/>
      </c:dateAx>
      <c:valAx>
        <c:axId val="150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2604.81</c:v>
                </c:pt>
                <c:pt idx="1">
                  <c:v>1760.96</c:v>
                </c:pt>
                <c:pt idx="2">
                  <c:v>1940.13</c:v>
                </c:pt>
                <c:pt idx="3">
                  <c:v>1111.77</c:v>
                </c:pt>
                <c:pt idx="4" formatCode="#,##0.00;&quot;△&quot;#,##0.00">
                  <c:v>0</c:v>
                </c:pt>
              </c:numCache>
            </c:numRef>
          </c:val>
          <c:extLst>
            <c:ext xmlns:c16="http://schemas.microsoft.com/office/drawing/2014/chart" uri="{C3380CC4-5D6E-409C-BE32-E72D297353CC}">
              <c16:uniqueId val="{00000000-F94B-47BC-A865-AC54A4F28878}"/>
            </c:ext>
          </c:extLst>
        </c:ser>
        <c:dLbls>
          <c:showLegendKey val="0"/>
          <c:showVal val="0"/>
          <c:showCatName val="0"/>
          <c:showSerName val="0"/>
          <c:showPercent val="0"/>
          <c:showBubbleSize val="0"/>
        </c:dLbls>
        <c:gapWidth val="150"/>
        <c:axId val="150187008"/>
        <c:axId val="150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1306.92</c:v>
                </c:pt>
                <c:pt idx="3">
                  <c:v>1203.71</c:v>
                </c:pt>
                <c:pt idx="4">
                  <c:v>1162.3599999999999</c:v>
                </c:pt>
              </c:numCache>
            </c:numRef>
          </c:val>
          <c:smooth val="0"/>
          <c:extLst>
            <c:ext xmlns:c16="http://schemas.microsoft.com/office/drawing/2014/chart" uri="{C3380CC4-5D6E-409C-BE32-E72D297353CC}">
              <c16:uniqueId val="{00000001-F94B-47BC-A865-AC54A4F28878}"/>
            </c:ext>
          </c:extLst>
        </c:ser>
        <c:dLbls>
          <c:showLegendKey val="0"/>
          <c:showVal val="0"/>
          <c:showCatName val="0"/>
          <c:showSerName val="0"/>
          <c:showPercent val="0"/>
          <c:showBubbleSize val="0"/>
        </c:dLbls>
        <c:marker val="1"/>
        <c:smooth val="0"/>
        <c:axId val="150187008"/>
        <c:axId val="150340736"/>
      </c:lineChart>
      <c:dateAx>
        <c:axId val="150187008"/>
        <c:scaling>
          <c:orientation val="minMax"/>
        </c:scaling>
        <c:delete val="1"/>
        <c:axPos val="b"/>
        <c:numFmt formatCode="ge" sourceLinked="1"/>
        <c:majorTickMark val="none"/>
        <c:minorTickMark val="none"/>
        <c:tickLblPos val="none"/>
        <c:crossAx val="150340736"/>
        <c:crosses val="autoZero"/>
        <c:auto val="1"/>
        <c:lblOffset val="100"/>
        <c:baseTimeUnit val="years"/>
      </c:dateAx>
      <c:valAx>
        <c:axId val="150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56.27</c:v>
                </c:pt>
                <c:pt idx="1">
                  <c:v>71.739999999999995</c:v>
                </c:pt>
                <c:pt idx="2">
                  <c:v>75.09</c:v>
                </c:pt>
                <c:pt idx="3">
                  <c:v>81.319999999999993</c:v>
                </c:pt>
                <c:pt idx="4">
                  <c:v>87.11</c:v>
                </c:pt>
              </c:numCache>
            </c:numRef>
          </c:val>
          <c:extLst>
            <c:ext xmlns:c16="http://schemas.microsoft.com/office/drawing/2014/chart" uri="{C3380CC4-5D6E-409C-BE32-E72D297353CC}">
              <c16:uniqueId val="{00000000-3939-4BC3-88DD-D46526F22949}"/>
            </c:ext>
          </c:extLst>
        </c:ser>
        <c:dLbls>
          <c:showLegendKey val="0"/>
          <c:showVal val="0"/>
          <c:showCatName val="0"/>
          <c:showSerName val="0"/>
          <c:showPercent val="0"/>
          <c:showBubbleSize val="0"/>
        </c:dLbls>
        <c:gapWidth val="150"/>
        <c:axId val="150375040"/>
        <c:axId val="150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68.510000000000005</c:v>
                </c:pt>
                <c:pt idx="3">
                  <c:v>69.739999999999995</c:v>
                </c:pt>
                <c:pt idx="4">
                  <c:v>68.209999999999994</c:v>
                </c:pt>
              </c:numCache>
            </c:numRef>
          </c:val>
          <c:smooth val="0"/>
          <c:extLst>
            <c:ext xmlns:c16="http://schemas.microsoft.com/office/drawing/2014/chart" uri="{C3380CC4-5D6E-409C-BE32-E72D297353CC}">
              <c16:uniqueId val="{00000001-3939-4BC3-88DD-D46526F22949}"/>
            </c:ext>
          </c:extLst>
        </c:ser>
        <c:dLbls>
          <c:showLegendKey val="0"/>
          <c:showVal val="0"/>
          <c:showCatName val="0"/>
          <c:showSerName val="0"/>
          <c:showPercent val="0"/>
          <c:showBubbleSize val="0"/>
        </c:dLbls>
        <c:marker val="1"/>
        <c:smooth val="0"/>
        <c:axId val="150375040"/>
        <c:axId val="150385408"/>
      </c:lineChart>
      <c:dateAx>
        <c:axId val="150375040"/>
        <c:scaling>
          <c:orientation val="minMax"/>
        </c:scaling>
        <c:delete val="1"/>
        <c:axPos val="b"/>
        <c:numFmt formatCode="ge" sourceLinked="1"/>
        <c:majorTickMark val="none"/>
        <c:minorTickMark val="none"/>
        <c:tickLblPos val="none"/>
        <c:crossAx val="150385408"/>
        <c:crosses val="autoZero"/>
        <c:auto val="1"/>
        <c:lblOffset val="100"/>
        <c:baseTimeUnit val="years"/>
      </c:dateAx>
      <c:valAx>
        <c:axId val="15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249.54</c:v>
                </c:pt>
                <c:pt idx="1">
                  <c:v>212.88</c:v>
                </c:pt>
                <c:pt idx="2">
                  <c:v>184.14</c:v>
                </c:pt>
                <c:pt idx="3">
                  <c:v>175.75</c:v>
                </c:pt>
                <c:pt idx="4">
                  <c:v>163.31</c:v>
                </c:pt>
              </c:numCache>
            </c:numRef>
          </c:val>
          <c:extLst>
            <c:ext xmlns:c16="http://schemas.microsoft.com/office/drawing/2014/chart" uri="{C3380CC4-5D6E-409C-BE32-E72D297353CC}">
              <c16:uniqueId val="{00000000-7CC9-4A4C-9709-C6C7A4FF192E}"/>
            </c:ext>
          </c:extLst>
        </c:ser>
        <c:dLbls>
          <c:showLegendKey val="0"/>
          <c:showVal val="0"/>
          <c:showCatName val="0"/>
          <c:showSerName val="0"/>
          <c:showPercent val="0"/>
          <c:showBubbleSize val="0"/>
        </c:dLbls>
        <c:gapWidth val="150"/>
        <c:axId val="150452864"/>
        <c:axId val="150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247.43</c:v>
                </c:pt>
                <c:pt idx="3">
                  <c:v>248.89</c:v>
                </c:pt>
                <c:pt idx="4">
                  <c:v>250.84</c:v>
                </c:pt>
              </c:numCache>
            </c:numRef>
          </c:val>
          <c:smooth val="0"/>
          <c:extLst>
            <c:ext xmlns:c16="http://schemas.microsoft.com/office/drawing/2014/chart" uri="{C3380CC4-5D6E-409C-BE32-E72D297353CC}">
              <c16:uniqueId val="{00000001-7CC9-4A4C-9709-C6C7A4FF192E}"/>
            </c:ext>
          </c:extLst>
        </c:ser>
        <c:dLbls>
          <c:showLegendKey val="0"/>
          <c:showVal val="0"/>
          <c:showCatName val="0"/>
          <c:showSerName val="0"/>
          <c:showPercent val="0"/>
          <c:showBubbleSize val="0"/>
        </c:dLbls>
        <c:marker val="1"/>
        <c:smooth val="0"/>
        <c:axId val="150452864"/>
        <c:axId val="150471424"/>
      </c:lineChart>
      <c:dateAx>
        <c:axId val="150452864"/>
        <c:scaling>
          <c:orientation val="minMax"/>
        </c:scaling>
        <c:delete val="1"/>
        <c:axPos val="b"/>
        <c:numFmt formatCode="ge" sourceLinked="1"/>
        <c:majorTickMark val="none"/>
        <c:minorTickMark val="none"/>
        <c:tickLblPos val="none"/>
        <c:crossAx val="150471424"/>
        <c:crosses val="autoZero"/>
        <c:auto val="1"/>
        <c:lblOffset val="100"/>
        <c:baseTimeUnit val="years"/>
      </c:dateAx>
      <c:valAx>
        <c:axId val="150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新潟県　阿賀野市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44251</v>
      </c>
      <c r="AM8" s="64"/>
      <c r="AN8" s="64"/>
      <c r="AO8" s="64"/>
      <c r="AP8" s="64"/>
      <c r="AQ8" s="64"/>
      <c r="AR8" s="64"/>
      <c r="AS8" s="64"/>
      <c r="AT8" s="63">
        <f>データ!S6</f>
        <v>192.74</v>
      </c>
      <c r="AU8" s="63"/>
      <c r="AV8" s="63"/>
      <c r="AW8" s="63"/>
      <c r="AX8" s="63"/>
      <c r="AY8" s="63"/>
      <c r="AZ8" s="63"/>
      <c r="BA8" s="63"/>
      <c r="BB8" s="63">
        <f>データ!T6</f>
        <v>229.59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52.22</v>
      </c>
      <c r="Q10" s="63"/>
      <c r="R10" s="63"/>
      <c r="S10" s="63"/>
      <c r="T10" s="63"/>
      <c r="U10" s="63"/>
      <c r="V10" s="63"/>
      <c r="W10" s="63">
        <f>データ!P6</f>
        <v>96.21</v>
      </c>
      <c r="X10" s="63"/>
      <c r="Y10" s="63"/>
      <c r="Z10" s="63"/>
      <c r="AA10" s="63"/>
      <c r="AB10" s="63"/>
      <c r="AC10" s="63"/>
      <c r="AD10" s="64">
        <f>データ!Q6</f>
        <v>2592</v>
      </c>
      <c r="AE10" s="64"/>
      <c r="AF10" s="64"/>
      <c r="AG10" s="64"/>
      <c r="AH10" s="64"/>
      <c r="AI10" s="64"/>
      <c r="AJ10" s="64"/>
      <c r="AK10" s="2"/>
      <c r="AL10" s="64">
        <f>データ!U6</f>
        <v>22997</v>
      </c>
      <c r="AM10" s="64"/>
      <c r="AN10" s="64"/>
      <c r="AO10" s="64"/>
      <c r="AP10" s="64"/>
      <c r="AQ10" s="64"/>
      <c r="AR10" s="64"/>
      <c r="AS10" s="64"/>
      <c r="AT10" s="63">
        <f>データ!V6</f>
        <v>9.6300000000000008</v>
      </c>
      <c r="AU10" s="63"/>
      <c r="AV10" s="63"/>
      <c r="AW10" s="63"/>
      <c r="AX10" s="63"/>
      <c r="AY10" s="63"/>
      <c r="AZ10" s="63"/>
      <c r="BA10" s="63"/>
      <c r="BB10" s="63">
        <f>データ!W6</f>
        <v>2388.06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152234</v>
      </c>
      <c r="D6" s="31">
        <f t="shared" si="3"/>
        <v>47</v>
      </c>
      <c r="E6" s="31">
        <f t="shared" si="3"/>
        <v>17</v>
      </c>
      <c r="F6" s="31">
        <f t="shared" si="3"/>
        <v>1</v>
      </c>
      <c r="G6" s="31">
        <f t="shared" si="3"/>
        <v>0</v>
      </c>
      <c r="H6" s="31" t="str">
        <f t="shared" si="3"/>
        <v>新潟県　阿賀野市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52.22</v>
      </c>
      <c r="P6" s="32">
        <f t="shared" si="3"/>
        <v>96.21</v>
      </c>
      <c r="Q6" s="32">
        <f t="shared" si="3"/>
        <v>2592</v>
      </c>
      <c r="R6" s="32">
        <f t="shared" si="3"/>
        <v>44251</v>
      </c>
      <c r="S6" s="32">
        <f t="shared" si="3"/>
        <v>192.74</v>
      </c>
      <c r="T6" s="32">
        <f t="shared" si="3"/>
        <v>229.59</v>
      </c>
      <c r="U6" s="32">
        <f t="shared" si="3"/>
        <v>22997</v>
      </c>
      <c r="V6" s="32">
        <f t="shared" si="3"/>
        <v>9.6300000000000008</v>
      </c>
      <c r="W6" s="32">
        <f t="shared" si="3"/>
        <v>2388.06</v>
      </c>
      <c r="X6" s="33">
        <f>IF(X7="",NA(),X7)</f>
        <v>55.42</v>
      </c>
      <c r="Y6" s="33">
        <f t="shared" ref="Y6:AG6" si="4">IF(Y7="",NA(),Y7)</f>
        <v>55.69</v>
      </c>
      <c r="Z6" s="33">
        <f t="shared" si="4"/>
        <v>79.91</v>
      </c>
      <c r="AA6" s="33">
        <f t="shared" si="4"/>
        <v>80.540000000000006</v>
      </c>
      <c r="AB6" s="33">
        <f t="shared" si="4"/>
        <v>82.53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2604.81</v>
      </c>
      <c r="BF6" s="33">
        <f t="shared" ref="BF6:BN6" si="7">IF(BF7="",NA(),BF7)</f>
        <v>1760.96</v>
      </c>
      <c r="BG6" s="33">
        <f t="shared" si="7"/>
        <v>1940.13</v>
      </c>
      <c r="BH6" s="33">
        <f t="shared" si="7"/>
        <v>1111.77</v>
      </c>
      <c r="BI6" s="32">
        <f t="shared" si="7"/>
        <v>0</v>
      </c>
      <c r="BJ6" s="33">
        <f t="shared" si="7"/>
        <v>1734.34</v>
      </c>
      <c r="BK6" s="33">
        <f t="shared" si="7"/>
        <v>1309.43</v>
      </c>
      <c r="BL6" s="33">
        <f t="shared" si="7"/>
        <v>1306.92</v>
      </c>
      <c r="BM6" s="33">
        <f t="shared" si="7"/>
        <v>1203.71</v>
      </c>
      <c r="BN6" s="33">
        <f t="shared" si="7"/>
        <v>1162.3599999999999</v>
      </c>
      <c r="BO6" s="32" t="str">
        <f>IF(BO7="","",IF(BO7="-","【-】","【"&amp;SUBSTITUTE(TEXT(BO7,"#,##0.00"),"-","△")&amp;"】"))</f>
        <v>【763.62】</v>
      </c>
      <c r="BP6" s="33">
        <f>IF(BP7="",NA(),BP7)</f>
        <v>56.27</v>
      </c>
      <c r="BQ6" s="33">
        <f t="shared" ref="BQ6:BY6" si="8">IF(BQ7="",NA(),BQ7)</f>
        <v>71.739999999999995</v>
      </c>
      <c r="BR6" s="33">
        <f t="shared" si="8"/>
        <v>75.09</v>
      </c>
      <c r="BS6" s="33">
        <f t="shared" si="8"/>
        <v>81.319999999999993</v>
      </c>
      <c r="BT6" s="33">
        <f t="shared" si="8"/>
        <v>87.11</v>
      </c>
      <c r="BU6" s="33">
        <f t="shared" si="8"/>
        <v>55.91</v>
      </c>
      <c r="BV6" s="33">
        <f t="shared" si="8"/>
        <v>67.59</v>
      </c>
      <c r="BW6" s="33">
        <f t="shared" si="8"/>
        <v>68.510000000000005</v>
      </c>
      <c r="BX6" s="33">
        <f t="shared" si="8"/>
        <v>69.739999999999995</v>
      </c>
      <c r="BY6" s="33">
        <f t="shared" si="8"/>
        <v>68.209999999999994</v>
      </c>
      <c r="BZ6" s="32" t="str">
        <f>IF(BZ7="","",IF(BZ7="-","【-】","【"&amp;SUBSTITUTE(TEXT(BZ7,"#,##0.00"),"-","△")&amp;"】"))</f>
        <v>【98.53】</v>
      </c>
      <c r="CA6" s="33">
        <f>IF(CA7="",NA(),CA7)</f>
        <v>249.54</v>
      </c>
      <c r="CB6" s="33">
        <f t="shared" ref="CB6:CJ6" si="9">IF(CB7="",NA(),CB7)</f>
        <v>212.88</v>
      </c>
      <c r="CC6" s="33">
        <f t="shared" si="9"/>
        <v>184.14</v>
      </c>
      <c r="CD6" s="33">
        <f t="shared" si="9"/>
        <v>175.75</v>
      </c>
      <c r="CE6" s="33">
        <f t="shared" si="9"/>
        <v>163.31</v>
      </c>
      <c r="CF6" s="33">
        <f t="shared" si="9"/>
        <v>284.98</v>
      </c>
      <c r="CG6" s="33">
        <f t="shared" si="9"/>
        <v>251.88</v>
      </c>
      <c r="CH6" s="33">
        <f t="shared" si="9"/>
        <v>247.43</v>
      </c>
      <c r="CI6" s="33">
        <f t="shared" si="9"/>
        <v>248.89</v>
      </c>
      <c r="CJ6" s="33">
        <f t="shared" si="9"/>
        <v>250.84</v>
      </c>
      <c r="CK6" s="32" t="str">
        <f>IF(CK7="","",IF(CK7="-","【-】","【"&amp;SUBSTITUTE(TEXT(CK7,"#,##0.00"),"-","△")&amp;"】"))</f>
        <v>【139.70】</v>
      </c>
      <c r="CL6" s="33">
        <f>IF(CL7="",NA(),CL7)</f>
        <v>52.14</v>
      </c>
      <c r="CM6" s="33">
        <f t="shared" ref="CM6:CU6" si="10">IF(CM7="",NA(),CM7)</f>
        <v>54.84</v>
      </c>
      <c r="CN6" s="33">
        <f t="shared" si="10"/>
        <v>55.45</v>
      </c>
      <c r="CO6" s="33">
        <f t="shared" si="10"/>
        <v>54.92</v>
      </c>
      <c r="CP6" s="33">
        <f t="shared" si="10"/>
        <v>57.03</v>
      </c>
      <c r="CQ6" s="33">
        <f t="shared" si="10"/>
        <v>41.48</v>
      </c>
      <c r="CR6" s="33">
        <f t="shared" si="10"/>
        <v>49.29</v>
      </c>
      <c r="CS6" s="33">
        <f t="shared" si="10"/>
        <v>50.32</v>
      </c>
      <c r="CT6" s="33">
        <f t="shared" si="10"/>
        <v>49.89</v>
      </c>
      <c r="CU6" s="33">
        <f t="shared" si="10"/>
        <v>49.39</v>
      </c>
      <c r="CV6" s="32" t="str">
        <f>IF(CV7="","",IF(CV7="-","【-】","【"&amp;SUBSTITUTE(TEXT(CV7,"#,##0.00"),"-","△")&amp;"】"))</f>
        <v>【60.01】</v>
      </c>
      <c r="CW6" s="33">
        <f>IF(CW7="",NA(),CW7)</f>
        <v>62.48</v>
      </c>
      <c r="CX6" s="33">
        <f t="shared" ref="CX6:DF6" si="11">IF(CX7="",NA(),CX7)</f>
        <v>63.53</v>
      </c>
      <c r="CY6" s="33">
        <f t="shared" si="11"/>
        <v>64.16</v>
      </c>
      <c r="CZ6" s="33">
        <f t="shared" si="11"/>
        <v>65.08</v>
      </c>
      <c r="DA6" s="33">
        <f t="shared" si="11"/>
        <v>66.36</v>
      </c>
      <c r="DB6" s="33">
        <f t="shared" si="11"/>
        <v>65.739999999999995</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0.03</v>
      </c>
      <c r="EG6" s="32">
        <f t="shared" si="14"/>
        <v>0</v>
      </c>
      <c r="EH6" s="33">
        <f t="shared" si="14"/>
        <v>0.03</v>
      </c>
      <c r="EI6" s="32">
        <f t="shared" si="14"/>
        <v>0</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152234</v>
      </c>
      <c r="D7" s="35">
        <v>47</v>
      </c>
      <c r="E7" s="35">
        <v>17</v>
      </c>
      <c r="F7" s="35">
        <v>1</v>
      </c>
      <c r="G7" s="35">
        <v>0</v>
      </c>
      <c r="H7" s="35" t="s">
        <v>96</v>
      </c>
      <c r="I7" s="35" t="s">
        <v>97</v>
      </c>
      <c r="J7" s="35" t="s">
        <v>98</v>
      </c>
      <c r="K7" s="35" t="s">
        <v>99</v>
      </c>
      <c r="L7" s="35" t="s">
        <v>100</v>
      </c>
      <c r="M7" s="36" t="s">
        <v>101</v>
      </c>
      <c r="N7" s="36" t="s">
        <v>102</v>
      </c>
      <c r="O7" s="36">
        <v>52.22</v>
      </c>
      <c r="P7" s="36">
        <v>96.21</v>
      </c>
      <c r="Q7" s="36">
        <v>2592</v>
      </c>
      <c r="R7" s="36">
        <v>44251</v>
      </c>
      <c r="S7" s="36">
        <v>192.74</v>
      </c>
      <c r="T7" s="36">
        <v>229.59</v>
      </c>
      <c r="U7" s="36">
        <v>22997</v>
      </c>
      <c r="V7" s="36">
        <v>9.6300000000000008</v>
      </c>
      <c r="W7" s="36">
        <v>2388.06</v>
      </c>
      <c r="X7" s="36">
        <v>55.42</v>
      </c>
      <c r="Y7" s="36">
        <v>55.69</v>
      </c>
      <c r="Z7" s="36">
        <v>79.91</v>
      </c>
      <c r="AA7" s="36">
        <v>80.540000000000006</v>
      </c>
      <c r="AB7" s="36">
        <v>82.53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2604.81</v>
      </c>
      <c r="BF7" s="36">
        <v>1760.96</v>
      </c>
      <c r="BG7" s="36">
        <v>1940.13</v>
      </c>
      <c r="BH7" s="36">
        <v>1111.77</v>
      </c>
      <c r="BI7" s="36">
        <v>0</v>
      </c>
      <c r="BJ7" s="36">
        <v>1734.34</v>
      </c>
      <c r="BK7" s="36">
        <v>1309.43</v>
      </c>
      <c r="BL7" s="36">
        <v>1306.92</v>
      </c>
      <c r="BM7" s="36">
        <v>1203.71</v>
      </c>
      <c r="BN7" s="36">
        <v>1162.3599999999999</v>
      </c>
      <c r="BO7" s="36">
        <v>763.62</v>
      </c>
      <c r="BP7" s="36">
        <v>56.27</v>
      </c>
      <c r="BQ7" s="36">
        <v>71.739999999999995</v>
      </c>
      <c r="BR7" s="36">
        <v>75.09</v>
      </c>
      <c r="BS7" s="36">
        <v>81.319999999999993</v>
      </c>
      <c r="BT7" s="36">
        <v>87.11</v>
      </c>
      <c r="BU7" s="36">
        <v>55.91</v>
      </c>
      <c r="BV7" s="36">
        <v>67.59</v>
      </c>
      <c r="BW7" s="36">
        <v>68.510000000000005</v>
      </c>
      <c r="BX7" s="36">
        <v>69.739999999999995</v>
      </c>
      <c r="BY7" s="36">
        <v>68.209999999999994</v>
      </c>
      <c r="BZ7" s="36">
        <v>98.53</v>
      </c>
      <c r="CA7" s="36">
        <v>249.54</v>
      </c>
      <c r="CB7" s="36">
        <v>212.88</v>
      </c>
      <c r="CC7" s="36">
        <v>184.14</v>
      </c>
      <c r="CD7" s="36">
        <v>175.75</v>
      </c>
      <c r="CE7" s="36">
        <v>163.31</v>
      </c>
      <c r="CF7" s="36">
        <v>284.98</v>
      </c>
      <c r="CG7" s="36">
        <v>251.88</v>
      </c>
      <c r="CH7" s="36">
        <v>247.43</v>
      </c>
      <c r="CI7" s="36">
        <v>248.89</v>
      </c>
      <c r="CJ7" s="36">
        <v>250.84</v>
      </c>
      <c r="CK7" s="36">
        <v>139.69999999999999</v>
      </c>
      <c r="CL7" s="36">
        <v>52.14</v>
      </c>
      <c r="CM7" s="36">
        <v>54.84</v>
      </c>
      <c r="CN7" s="36">
        <v>55.45</v>
      </c>
      <c r="CO7" s="36">
        <v>54.92</v>
      </c>
      <c r="CP7" s="36">
        <v>57.03</v>
      </c>
      <c r="CQ7" s="36">
        <v>41.48</v>
      </c>
      <c r="CR7" s="36">
        <v>49.29</v>
      </c>
      <c r="CS7" s="36">
        <v>50.32</v>
      </c>
      <c r="CT7" s="36">
        <v>49.89</v>
      </c>
      <c r="CU7" s="36">
        <v>49.39</v>
      </c>
      <c r="CV7" s="36">
        <v>60.01</v>
      </c>
      <c r="CW7" s="36">
        <v>62.48</v>
      </c>
      <c r="CX7" s="36">
        <v>63.53</v>
      </c>
      <c r="CY7" s="36">
        <v>64.16</v>
      </c>
      <c r="CZ7" s="36">
        <v>65.08</v>
      </c>
      <c r="DA7" s="36">
        <v>66.36</v>
      </c>
      <c r="DB7" s="36">
        <v>65.739999999999995</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0.03</v>
      </c>
      <c r="EG7" s="36">
        <v>0</v>
      </c>
      <c r="EH7" s="36">
        <v>0.03</v>
      </c>
      <c r="EI7" s="36">
        <v>0</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dcterms:created xsi:type="dcterms:W3CDTF">2017-02-08T02:48:59Z</dcterms:created>
  <dcterms:modified xsi:type="dcterms:W3CDTF">2017-03-02T07:56:08Z</dcterms:modified>
  <cp:category/>
</cp:coreProperties>
</file>