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esuido\100_全体\05_調査・照会関係\10_庁内照会\◆_企画財政課依頼\11_公営企業に係る経営比較分析表\R6\【修正】（阿賀野市）公営企業に係る経営比較分析表（令和５年度）の分析等について\提出\"/>
    </mc:Choice>
  </mc:AlternateContent>
  <workbookProtection workbookAlgorithmName="SHA-512" workbookHashValue="nh7/zQLT+aj3LFdGMHZM9ui0ttmlzC2ksMBF8+S7GR0Ta1HTGQyOAbu6mZCwyToCVc86Msjo+nIEZcUrq47AXA==" workbookSaltValue="+4ZYtZSeyq2Sak8mMD3u6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<sst xmlns="http://schemas.openxmlformats.org/spreadsheetml/2006/main" count="231" uniqueCount="115">
  <si>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</si>
  <si>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</si>
  <si>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</si>
  <si>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</si>
  <si>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</si>
  <si>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</si>
  <si>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</si>
  <si>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</si>
  <si>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</si>
  <si>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</si>
  <si>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</si>
  <si>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</si>
  <si>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</si>
  <si>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</si>
  <si>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</si>
  <si>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</si>
  <si>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</si>
  <si>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</si>
  <si>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</si>
  <si>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</si>
  <si>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</si>
  <si>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</si>
  <si>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</si>
  <si>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</si>
  <si>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</si>
  <si>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</si>
  <si>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</si>
  <si>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</si>
  <si>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</si>
  <si>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</si>
  <si>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</si>
  <si>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</si>
  <si>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</si>
  <si>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</si>
  <si>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</si>
  <si>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</si>
  <si>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</si>
  <si>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</si>
  <si>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</si>
  <si>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</si>
  <si>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</si>
  <si>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</si>
  <si>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</si>
  <si>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</si>
  <si>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</si>
  <si>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</si>
  <si>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</si>
  <si>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</si>
  <si>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</si>
  <si>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</si>
  <si>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</si>
  <si>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</si>
  <si>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</si>
  <si>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</si>
  <si>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</si>
  <si>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</si>
  <si>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</si>
  <si>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</si>
  <si>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</si>
  <si>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</si>
  <si>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</si>
  <si>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</si>
  <si>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</si>
  <si>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</si>
  <si>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</si>
  <si>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</si>
  <si>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</si>
  <si>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</si>
  <si>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</si>
  <si>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</si>
  <si>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</si>
  <si>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</si>
  <si>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</si>
  <si>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</si>
  <si>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</si>
  <si>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</si>
  <si>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</si>
  <si>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</si>
  <si>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</si>
  <si>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</si>
  <si>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</si>
  <si>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</si>
  <si>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</si>
  <si>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</si>
  <si>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</si>
  <si>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</si>
  <si>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</si>
  <si>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</si>
  <si>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</si>
  <si>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</si>
  <si>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</si>
  <si>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</si>
  <si>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</si>
  <si>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</si>
  <si>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</si>
  <si>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</si>
  <si>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</si>
  <si>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</si>
  <si>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</si>
  <si>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</si>
  <si>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</si>
  <si>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</si>
  <si>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</si>
  <si>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</si>
  <si>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</si>
  <si>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</si>
  <si>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</si>
  <si>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</si>
  <si>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</si>
  <si>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</si>
  <si>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</si>
  <si>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</si>
  <si>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本市の下水道整備は、安田地区が平成4年に事業認可以降、順次施設整備を進めてきたことから法定耐用年数を超えた管渠はなく、比較的老朽度合いは低くなっています。
　これまで継続事業として長寿命化事業を実施してきましたが、今後もストックマネジメント計画に基づき、老朽化に備えた計画的な施設更新を進めていきます。</t>
    <rPh sb="1" eb="3">
      <t>ホンシ</t>
    </rPh>
    <rPh sb="4" eb="7">
      <t>ゲスイドウ</t>
    </rPh>
    <rPh sb="7" eb="9">
      <t>セイビ</t>
    </rPh>
    <rPh sb="16" eb="18">
      <t>ヘイセイ</t>
    </rPh>
    <rPh sb="19" eb="20">
      <t>ネン</t>
    </rPh>
    <phoneticPr fontId="4"/>
  </si>
  <si>
    <r>
      <rPr>
        <sz val="11"/>
        <rFont val="ＭＳ ゴシック"/>
        <family val="3"/>
        <charset val="128"/>
      </rPr>
      <t>①経常収支比率
一般会計からの繰入金により比率は100%以上ですが、類似団体平均値を下回っています。</t>
    </r>
    <r>
      <rPr>
        <sz val="11"/>
        <color theme="1"/>
        <rFont val="ＭＳ ゴシック"/>
        <family val="3"/>
        <charset val="128"/>
      </rPr>
      <t xml:space="preserve">
②累積欠損金比率
累積欠損金が無いため0%となっています。
③流動比率
前年度より上回っているものの比率は100%を下回り、類似団体平均値より下回っています。比率が低い理由として流動負債である企業債償還額の大きさが影響しています。
④企業債残高対事業規模比率
下水道整備を積極的に行ってきたため、類似団体平均値より大幅に高い比率となっています。
⑤⑥経費回収率及び汚水処理原価
公共下水道の排水の大半は県の流域下水道施設（新井郷川浄化センター）で処理しているため、汚水処理原価は類似団体平均値を下回っていますが、使用料単価の低さが影響し経費回収率は100%を下回っています。
⑦施設利用率
人口減少に伴う処理量の減少が影響しているものの、水洗化率を高め、効率的な運用を図る必要があります。
⑧水洗化率
類似団体平均値を下回っています。水洗化率を高めることが使用料収入の増加に直結することから、引き続き戸別訪問等による接続促進を進める必要があります。
</t>
    </r>
    <rPh sb="1" eb="3">
      <t>ケイジョウ</t>
    </rPh>
    <rPh sb="3" eb="5">
      <t>シュウシ</t>
    </rPh>
    <rPh sb="5" eb="7">
      <t>ヒリツ</t>
    </rPh>
    <rPh sb="8" eb="12">
      <t>イッパンカイケイ</t>
    </rPh>
    <rPh sb="15" eb="18">
      <t>クリイレキン</t>
    </rPh>
    <rPh sb="21" eb="23">
      <t>ヒリツ</t>
    </rPh>
    <rPh sb="28" eb="30">
      <t>イジョウ</t>
    </rPh>
    <rPh sb="34" eb="38">
      <t>ルイジダンタイ</t>
    </rPh>
    <rPh sb="38" eb="41">
      <t>ヘイキンチ</t>
    </rPh>
    <rPh sb="42" eb="44">
      <t>シタマワ</t>
    </rPh>
    <rPh sb="60" eb="65">
      <t>ルイセキケッソンキン</t>
    </rPh>
    <rPh sb="66" eb="67">
      <t>ナ</t>
    </rPh>
    <rPh sb="82" eb="84">
      <t>リュウドウ</t>
    </rPh>
    <rPh sb="84" eb="86">
      <t>ヒリツ</t>
    </rPh>
    <rPh sb="87" eb="90">
      <t>ゼンネンド</t>
    </rPh>
    <rPh sb="92" eb="94">
      <t>ウワマワ</t>
    </rPh>
    <rPh sb="101" eb="103">
      <t>ヒリツ</t>
    </rPh>
    <rPh sb="109" eb="111">
      <t>シタマワ</t>
    </rPh>
    <rPh sb="113" eb="117">
      <t>ルイジダンタイ</t>
    </rPh>
    <rPh sb="117" eb="119">
      <t>ヘイキン</t>
    </rPh>
    <rPh sb="119" eb="120">
      <t>チ</t>
    </rPh>
    <rPh sb="122" eb="124">
      <t>シタマワ</t>
    </rPh>
    <rPh sb="130" eb="132">
      <t>ヒリツ</t>
    </rPh>
    <rPh sb="133" eb="134">
      <t>ヒク</t>
    </rPh>
    <rPh sb="135" eb="137">
      <t>リユウ</t>
    </rPh>
    <rPh sb="140" eb="144">
      <t>リュウドウフサイ</t>
    </rPh>
    <rPh sb="147" eb="150">
      <t>キギョウサイ</t>
    </rPh>
    <rPh sb="150" eb="153">
      <t>ショウカンガク</t>
    </rPh>
    <rPh sb="154" eb="155">
      <t>オオ</t>
    </rPh>
    <rPh sb="158" eb="160">
      <t>エイキョウ</t>
    </rPh>
    <rPh sb="168" eb="170">
      <t>キギョウ</t>
    </rPh>
    <rPh sb="170" eb="171">
      <t>サイ</t>
    </rPh>
    <rPh sb="171" eb="173">
      <t>ザンダカ</t>
    </rPh>
    <rPh sb="173" eb="174">
      <t>タイ</t>
    </rPh>
    <rPh sb="174" eb="176">
      <t>ジギョウ</t>
    </rPh>
    <rPh sb="176" eb="178">
      <t>キボ</t>
    </rPh>
    <rPh sb="178" eb="180">
      <t>ヒリツ</t>
    </rPh>
    <rPh sb="181" eb="186">
      <t>ゲスイドウセイビ</t>
    </rPh>
    <rPh sb="187" eb="190">
      <t>セッキョクテキ</t>
    </rPh>
    <rPh sb="191" eb="192">
      <t>オコナ</t>
    </rPh>
    <rPh sb="199" eb="206">
      <t>ルイジダンタイヘイキンチ</t>
    </rPh>
    <rPh sb="208" eb="210">
      <t>オオハバ</t>
    </rPh>
    <rPh sb="211" eb="212">
      <t>タカ</t>
    </rPh>
    <rPh sb="213" eb="215">
      <t>ヒリツ</t>
    </rPh>
    <rPh sb="246" eb="248">
      <t>ハイスイ</t>
    </rPh>
    <rPh sb="262" eb="266">
      <t>ニイゴウガワ</t>
    </rPh>
    <rPh sb="266" eb="268">
      <t>ジョウカ</t>
    </rPh>
    <rPh sb="274" eb="276">
      <t>ショリ</t>
    </rPh>
    <rPh sb="340" eb="342">
      <t>シセツ</t>
    </rPh>
    <rPh sb="342" eb="344">
      <t>リヨウ</t>
    </rPh>
    <rPh sb="344" eb="345">
      <t>リツ</t>
    </rPh>
    <rPh sb="346" eb="348">
      <t>ジンコウ</t>
    </rPh>
    <rPh sb="348" eb="350">
      <t>ゲンショウ</t>
    </rPh>
    <rPh sb="351" eb="352">
      <t>トモナ</t>
    </rPh>
    <rPh sb="353" eb="355">
      <t>ショリ</t>
    </rPh>
    <rPh sb="355" eb="356">
      <t>リョウ</t>
    </rPh>
    <rPh sb="357" eb="359">
      <t>ゲンショウ</t>
    </rPh>
    <rPh sb="360" eb="362">
      <t>エイキョウ</t>
    </rPh>
    <rPh sb="370" eb="373">
      <t>スイセンカ</t>
    </rPh>
    <rPh sb="373" eb="374">
      <t>リツ</t>
    </rPh>
    <rPh sb="375" eb="376">
      <t>タカ</t>
    </rPh>
    <rPh sb="378" eb="381">
      <t>コウリツテキ</t>
    </rPh>
    <rPh sb="382" eb="384">
      <t>ウンヨウ</t>
    </rPh>
    <rPh sb="385" eb="386">
      <t>ハカ</t>
    </rPh>
    <rPh sb="387" eb="389">
      <t>ヒツヨウ</t>
    </rPh>
    <rPh sb="397" eb="400">
      <t>スイセンカ</t>
    </rPh>
    <rPh sb="400" eb="401">
      <t>リツ</t>
    </rPh>
    <rPh sb="418" eb="421">
      <t>スイセンカ</t>
    </rPh>
    <rPh sb="421" eb="422">
      <t>リツ</t>
    </rPh>
    <rPh sb="423" eb="424">
      <t>タカ</t>
    </rPh>
    <rPh sb="429" eb="432">
      <t>シヨウリョウ</t>
    </rPh>
    <rPh sb="432" eb="434">
      <t>シュウニュウ</t>
    </rPh>
    <rPh sb="435" eb="437">
      <t>ゾウカ</t>
    </rPh>
    <rPh sb="438" eb="440">
      <t>チョッケツ</t>
    </rPh>
    <rPh sb="447" eb="448">
      <t>ヒ</t>
    </rPh>
    <rPh sb="449" eb="450">
      <t>ツヅ</t>
    </rPh>
    <rPh sb="451" eb="453">
      <t>コベツ</t>
    </rPh>
    <rPh sb="453" eb="455">
      <t>ホウモン</t>
    </rPh>
    <rPh sb="455" eb="456">
      <t>トウ</t>
    </rPh>
    <rPh sb="459" eb="461">
      <t>セツゾク</t>
    </rPh>
    <rPh sb="461" eb="463">
      <t>ソクシン</t>
    </rPh>
    <rPh sb="464" eb="465">
      <t>スス</t>
    </rPh>
    <rPh sb="467" eb="469">
      <t>ヒツヨウ</t>
    </rPh>
    <phoneticPr fontId="4"/>
  </si>
  <si>
    <t xml:space="preserve">　本市は、令和元年度から法適用事業（公営企業会計）に移行しています。下水道事業収入は一般会計からの繰入金の割合が高く、繰入金に頼った経営となっています。本来、事業経営の根幹をなすべき下水道使用料の増収を図るため、戸別訪問や啓発活動により着実に未接続世帯を解消することで接続率を向上させ、使用料収入を確保していきます。
　また、財務諸表等から経営状況の把握に努め、引き続きコスト縮減、適正な料金水準への改定を行い、経営の改善に取り組んでいきます。
</t>
    <rPh sb="1" eb="3">
      <t>ホンシ</t>
    </rPh>
    <rPh sb="34" eb="37">
      <t>ゲスイドウ</t>
    </rPh>
    <rPh sb="37" eb="39">
      <t>ジギョウ</t>
    </rPh>
    <rPh sb="39" eb="41">
      <t>シュウニュウ</t>
    </rPh>
    <rPh sb="42" eb="44">
      <t>イッパン</t>
    </rPh>
    <rPh sb="44" eb="46">
      <t>カイケイ</t>
    </rPh>
    <rPh sb="49" eb="51">
      <t>クリイレ</t>
    </rPh>
    <rPh sb="51" eb="52">
      <t>キン</t>
    </rPh>
    <rPh sb="53" eb="55">
      <t>ワリアイ</t>
    </rPh>
    <rPh sb="56" eb="57">
      <t>タカ</t>
    </rPh>
    <rPh sb="59" eb="62">
      <t>クリイレキン</t>
    </rPh>
    <rPh sb="63" eb="64">
      <t>タヨ</t>
    </rPh>
    <rPh sb="66" eb="68">
      <t>ケイエイ</t>
    </rPh>
    <rPh sb="91" eb="94">
      <t>ゲスイドウ</t>
    </rPh>
    <rPh sb="106" eb="110">
      <t>コベツホウモン</t>
    </rPh>
    <rPh sb="111" eb="115">
      <t>ケイハツカツドウ</t>
    </rPh>
    <rPh sb="118" eb="120">
      <t>チャクジツ</t>
    </rPh>
    <rPh sb="121" eb="124">
      <t>ミセツゾク</t>
    </rPh>
    <rPh sb="124" eb="126">
      <t>セタイ</t>
    </rPh>
    <rPh sb="127" eb="129">
      <t>カイショウ</t>
    </rPh>
    <rPh sb="134" eb="137">
      <t>セツゾクリツ</t>
    </rPh>
    <rPh sb="138" eb="140">
      <t>コウジョウ</t>
    </rPh>
    <rPh sb="143" eb="148">
      <t>シヨウリョウシュウニュウ</t>
    </rPh>
    <rPh sb="149" eb="151">
      <t>カクホ</t>
    </rPh>
    <rPh sb="163" eb="168">
      <t>ザイムショヒョウトウ</t>
    </rPh>
    <rPh sb="170" eb="172">
      <t>ケイエイ</t>
    </rPh>
    <rPh sb="172" eb="174">
      <t>ジョウキョウ</t>
    </rPh>
    <rPh sb="175" eb="177">
      <t>ハアク</t>
    </rPh>
    <rPh sb="178" eb="179">
      <t>ツト</t>
    </rPh>
    <rPh sb="181" eb="182">
      <t>ヒ</t>
    </rPh>
    <rPh sb="183" eb="184">
      <t>ツヅ</t>
    </rPh>
    <rPh sb="188" eb="190">
      <t>シュクゲン</t>
    </rPh>
    <rPh sb="191" eb="193">
      <t>テキセイ</t>
    </rPh>
    <rPh sb="194" eb="198">
      <t>リョウキンスイジュン</t>
    </rPh>
    <rPh sb="200" eb="202">
      <t>カイテイ</t>
    </rPh>
    <rPh sb="203" eb="204">
      <t>オコナ</t>
    </rPh>
    <rPh sb="206" eb="208">
      <t>ケイエイ</t>
    </rPh>
    <rPh sb="209" eb="211">
      <t>カイゼン</t>
    </rPh>
    <rPh sb="212" eb="213">
      <t>ト</t>
    </rPh>
    <rPh sb="214" eb="21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</si>
</sst>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BD-4FAD-A87B-DBE93155A3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8DBD-4FAD-A87B-DBE93155A3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95.9</c:v>
                </c:pt>
                <c:pt idx="1">
                  <c:v>97.78</c:v>
                </c:pt>
                <c:pt idx="2">
                  <c:v>105.7</c:v>
                </c:pt>
                <c:pt idx="3">
                  <c:v>102.05</c:v>
                </c:pt>
                <c:pt idx="4">
                  <c:v>101.54</c:v>
                </c:pt>
              </c:numCache>
            </c:numRef>
          </c:val>
          <c:extLst>
            <c:ext xmlns:c16="http://schemas.microsoft.com/office/drawing/2014/chart" uri="{C3380CC4-5D6E-409C-BE32-E72D297353CC}">
              <c16:uniqueId val="{00000000-82FA-4D89-B3D7-F8077451A55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107.81</c:v>
                </c:pt>
                <c:pt idx="2">
                  <c:v>107.54</c:v>
                </c:pt>
                <c:pt idx="3">
                  <c:v>107.19</c:v>
                </c:pt>
                <c:pt idx="4">
                  <c:v>107.04</c:v>
                </c:pt>
              </c:numCache>
            </c:numRef>
          </c:val>
          <c:smooth val="0"/>
          <c:extLst>
            <c:ext xmlns:c16="http://schemas.microsoft.com/office/drawing/2014/chart" uri="{C3380CC4-5D6E-409C-BE32-E72D297353CC}">
              <c16:uniqueId val="{00000001-82FA-4D89-B3D7-F8077451A55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3.31</c:v>
                </c:pt>
                <c:pt idx="1">
                  <c:v>6.02</c:v>
                </c:pt>
                <c:pt idx="2">
                  <c:v>8.5399999999999991</c:v>
                </c:pt>
                <c:pt idx="3">
                  <c:v>11.17</c:v>
                </c:pt>
                <c:pt idx="4">
                  <c:v>13.66</c:v>
                </c:pt>
              </c:numCache>
            </c:numRef>
          </c:val>
          <c:extLst>
            <c:ext xmlns:c16="http://schemas.microsoft.com/office/drawing/2014/chart" uri="{C3380CC4-5D6E-409C-BE32-E72D297353CC}">
              <c16:uniqueId val="{00000000-359C-4958-81A0-58D97074EB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19.93</c:v>
                </c:pt>
                <c:pt idx="2">
                  <c:v>21.94</c:v>
                </c:pt>
                <c:pt idx="3">
                  <c:v>22.89</c:v>
                </c:pt>
                <c:pt idx="4">
                  <c:v>23.37</c:v>
                </c:pt>
              </c:numCache>
            </c:numRef>
          </c:val>
          <c:smooth val="0"/>
          <c:extLst>
            <c:ext xmlns:c16="http://schemas.microsoft.com/office/drawing/2014/chart" uri="{C3380CC4-5D6E-409C-BE32-E72D297353CC}">
              <c16:uniqueId val="{00000001-359C-4958-81A0-58D97074EB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C9-4A9B-9D92-223E7D37EBD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C9-4A9B-9D92-223E7D37EBD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13.14</c:v>
                </c:pt>
                <c:pt idx="1">
                  <c:v>13.86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00C-4964-A65E-33E47C2F9E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18.2</c:v>
                </c:pt>
                <c:pt idx="2">
                  <c:v>19.059999999999999</c:v>
                </c:pt>
                <c:pt idx="3">
                  <c:v>31.07</c:v>
                </c:pt>
                <c:pt idx="4">
                  <c:v>37.43</c:v>
                </c:pt>
              </c:numCache>
            </c:numRef>
          </c:val>
          <c:smooth val="0"/>
          <c:extLst>
            <c:ext xmlns:c16="http://schemas.microsoft.com/office/drawing/2014/chart" uri="{C3380CC4-5D6E-409C-BE32-E72D297353CC}">
              <c16:uniqueId val="{00000001-500C-4964-A65E-33E47C2F9E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38.89</c:v>
                </c:pt>
                <c:pt idx="1">
                  <c:v>31.65</c:v>
                </c:pt>
                <c:pt idx="2">
                  <c:v>31.46</c:v>
                </c:pt>
                <c:pt idx="3">
                  <c:v>25.33</c:v>
                </c:pt>
                <c:pt idx="4">
                  <c:v>37.22</c:v>
                </c:pt>
              </c:numCache>
            </c:numRef>
          </c:val>
          <c:extLst>
            <c:ext xmlns:c16="http://schemas.microsoft.com/office/drawing/2014/chart" uri="{C3380CC4-5D6E-409C-BE32-E72D297353CC}">
              <c16:uniqueId val="{00000000-B0D8-4C72-9290-FCB7DE9673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48.56</c:v>
                </c:pt>
                <c:pt idx="2">
                  <c:v>47.58</c:v>
                </c:pt>
                <c:pt idx="3">
                  <c:v>51.09</c:v>
                </c:pt>
                <c:pt idx="4">
                  <c:v>57.42</c:v>
                </c:pt>
              </c:numCache>
            </c:numRef>
          </c:val>
          <c:smooth val="0"/>
          <c:extLst>
            <c:ext xmlns:c16="http://schemas.microsoft.com/office/drawing/2014/chart" uri="{C3380CC4-5D6E-409C-BE32-E72D297353CC}">
              <c16:uniqueId val="{00000001-B0D8-4C72-9290-FCB7DE9673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3687.2</c:v>
                </c:pt>
                <c:pt idx="1">
                  <c:v>3474.96</c:v>
                </c:pt>
                <c:pt idx="2">
                  <c:v>3313.71</c:v>
                </c:pt>
                <c:pt idx="3">
                  <c:v>3132.25</c:v>
                </c:pt>
                <c:pt idx="4">
                  <c:v>3047.23</c:v>
                </c:pt>
              </c:numCache>
            </c:numRef>
          </c:val>
          <c:extLst>
            <c:ext xmlns:c16="http://schemas.microsoft.com/office/drawing/2014/chart" uri="{C3380CC4-5D6E-409C-BE32-E72D297353CC}">
              <c16:uniqueId val="{00000000-7FD6-4182-97F0-C8E7D87516C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7FD6-4182-97F0-C8E7D87516C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85.81</c:v>
                </c:pt>
                <c:pt idx="1">
                  <c:v>86.18</c:v>
                </c:pt>
                <c:pt idx="2">
                  <c:v>84.01</c:v>
                </c:pt>
                <c:pt idx="3">
                  <c:v>83.32</c:v>
                </c:pt>
                <c:pt idx="4">
                  <c:v>82.64</c:v>
                </c:pt>
              </c:numCache>
            </c:numRef>
          </c:val>
          <c:extLst>
            <c:ext xmlns:c16="http://schemas.microsoft.com/office/drawing/2014/chart" uri="{C3380CC4-5D6E-409C-BE32-E72D297353CC}">
              <c16:uniqueId val="{00000000-0441-4F29-89FD-071ED5FB8D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0441-4F29-89FD-071ED5FB8D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153.52000000000001</c:v>
                </c:pt>
                <c:pt idx="1">
                  <c:v>152.12</c:v>
                </c:pt>
                <c:pt idx="2">
                  <c:v>158.66</c:v>
                </c:pt>
                <c:pt idx="3">
                  <c:v>160.12</c:v>
                </c:pt>
                <c:pt idx="4">
                  <c:v>161.68</c:v>
                </c:pt>
              </c:numCache>
            </c:numRef>
          </c:val>
          <c:extLst>
            <c:ext xmlns:c16="http://schemas.microsoft.com/office/drawing/2014/chart" uri="{C3380CC4-5D6E-409C-BE32-E72D297353CC}">
              <c16:uniqueId val="{00000000-7426-40E4-BB95-F555F0A5A1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7426-40E4-BB95-F555F0A5A1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58.79</c:v>
                </c:pt>
                <c:pt idx="1">
                  <c:v>64.05</c:v>
                </c:pt>
                <c:pt idx="2">
                  <c:v>64.03</c:v>
                </c:pt>
                <c:pt idx="3">
                  <c:v>62.34</c:v>
                </c:pt>
                <c:pt idx="4">
                  <c:v>62.66</c:v>
                </c:pt>
              </c:numCache>
            </c:numRef>
          </c:val>
          <c:extLst>
            <c:ext xmlns:c16="http://schemas.microsoft.com/office/drawing/2014/chart" uri="{C3380CC4-5D6E-409C-BE32-E72D297353CC}">
              <c16:uniqueId val="{00000000-4A2B-4695-983E-1713250C55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4A2B-4695-983E-1713250C55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69.84</c:v>
                </c:pt>
                <c:pt idx="1">
                  <c:v>70.17</c:v>
                </c:pt>
                <c:pt idx="2">
                  <c:v>73.38</c:v>
                </c:pt>
                <c:pt idx="3">
                  <c:v>74.599999999999994</c:v>
                </c:pt>
                <c:pt idx="4">
                  <c:v>75.34</c:v>
                </c:pt>
              </c:numCache>
            </c:numRef>
          </c:val>
          <c:extLst>
            <c:ext xmlns:c16="http://schemas.microsoft.com/office/drawing/2014/chart" uri="{C3380CC4-5D6E-409C-BE32-E72D297353CC}">
              <c16:uniqueId val="{00000000-6F7E-40CC-9DBD-9EB064D51A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6F7E-40CC-9DBD-9EB064D51A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新潟県　阿賀野市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44">
        <f>データ!S6</f>
        <v>39873</v>
      </c>
      <c r="AM8" s="44"/>
      <c r="AN8" s="44"/>
      <c r="AO8" s="44"/>
      <c r="AP8" s="44"/>
      <c r="AQ8" s="44"/>
      <c r="AR8" s="44"/>
      <c r="AS8" s="44"/>
      <c r="AT8" s="45">
        <f>データ!T6</f>
        <v>192.74</v>
      </c>
      <c r="AU8" s="45"/>
      <c r="AV8" s="45"/>
      <c r="AW8" s="45"/>
      <c r="AX8" s="45"/>
      <c r="AY8" s="45"/>
      <c r="AZ8" s="45"/>
      <c r="BA8" s="45"/>
      <c r="BB8" s="45">
        <f>データ!U6</f>
        <v>206.87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54.72</v>
      </c>
      <c r="J10" s="45"/>
      <c r="K10" s="45"/>
      <c r="L10" s="45"/>
      <c r="M10" s="45"/>
      <c r="N10" s="45"/>
      <c r="O10" s="45"/>
      <c r="P10" s="45">
        <f>データ!P6</f>
        <v>57.8</v>
      </c>
      <c r="Q10" s="45"/>
      <c r="R10" s="45"/>
      <c r="S10" s="45"/>
      <c r="T10" s="45"/>
      <c r="U10" s="45"/>
      <c r="V10" s="45"/>
      <c r="W10" s="45">
        <f>データ!Q6</f>
        <v>94.71</v>
      </c>
      <c r="X10" s="45"/>
      <c r="Y10" s="45"/>
      <c r="Z10" s="45"/>
      <c r="AA10" s="45"/>
      <c r="AB10" s="45"/>
      <c r="AC10" s="45"/>
      <c r="AD10" s="44">
        <f>データ!R6</f>
        <v>2640</v>
      </c>
      <c r="AE10" s="44"/>
      <c r="AF10" s="44"/>
      <c r="AG10" s="44"/>
      <c r="AH10" s="44"/>
      <c r="AI10" s="44"/>
      <c r="AJ10" s="44"/>
      <c r="AK10" s="2"/>
      <c r="AL10" s="44">
        <f>データ!V6</f>
        <v>22878</v>
      </c>
      <c r="AM10" s="44"/>
      <c r="AN10" s="44"/>
      <c r="AO10" s="44"/>
      <c r="AP10" s="44"/>
      <c r="AQ10" s="44"/>
      <c r="AR10" s="44"/>
      <c r="AS10" s="44"/>
      <c r="AT10" s="45">
        <f>データ!W6</f>
        <v>11.08</v>
      </c>
      <c r="AU10" s="45"/>
      <c r="AV10" s="45"/>
      <c r="AW10" s="45"/>
      <c r="AX10" s="45"/>
      <c r="AY10" s="45"/>
      <c r="AZ10" s="45"/>
      <c r="BA10" s="45"/>
      <c r="BB10" s="45">
        <f>データ!X6</f>
        <v>2064.8000000000002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9/qsIEsthK4Z1gnIAEHpHORQSAXorep1De9aWUiNg9gblA2ywuy8me/embRPa5/JyfaKuSUyeh+b1YKpwbO6Pg==" saltValue="k0IMc21PazlbafZO9B+j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152234</v>
      </c>
      <c r="D6" s="19">
        <f t="shared" si="3"/>
        <v>46</v>
      </c>
      <c r="E6" s="19">
        <f t="shared" si="3"/>
        <v>17</v>
      </c>
      <c r="F6" s="19">
        <f t="shared" si="3"/>
        <v>1</v>
      </c>
      <c r="G6" s="19">
        <f t="shared" si="3"/>
        <v>0</v>
      </c>
      <c r="H6" s="19" t="str">
        <f t="shared" si="3"/>
        <v>新潟県　阿賀野市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54.72</v>
      </c>
      <c r="P6" s="20">
        <f t="shared" si="3"/>
        <v>57.8</v>
      </c>
      <c r="Q6" s="20">
        <f t="shared" si="3"/>
        <v>94.71</v>
      </c>
      <c r="R6" s="20">
        <f t="shared" si="3"/>
        <v>2640</v>
      </c>
      <c r="S6" s="20">
        <f t="shared" si="3"/>
        <v>39873</v>
      </c>
      <c r="T6" s="20">
        <f t="shared" si="3"/>
        <v>192.74</v>
      </c>
      <c r="U6" s="20">
        <f t="shared" si="3"/>
        <v>206.87</v>
      </c>
      <c r="V6" s="20">
        <f t="shared" si="3"/>
        <v>22878</v>
      </c>
      <c r="W6" s="20">
        <f t="shared" si="3"/>
        <v>11.08</v>
      </c>
      <c r="X6" s="20">
        <f t="shared" si="3"/>
        <v>2064.8000000000002</v>
      </c>
      <c r="Y6" s="21">
        <f>IF(Y7="",NA(),Y7)</f>
        <v>95.9</v>
      </c>
      <c r="Z6" s="21">
        <f t="shared" ref="Z6:AH6" si="4">IF(Z7="",NA(),Z7)</f>
        <v>97.78</v>
      </c>
      <c r="AA6" s="21">
        <f t="shared" si="4"/>
        <v>105.7</v>
      </c>
      <c r="AB6" s="21">
        <f t="shared" si="4"/>
        <v>102.05</v>
      </c>
      <c r="AC6" s="21">
        <f t="shared" si="4"/>
        <v>101.54</v>
      </c>
      <c r="AD6" s="21">
        <f t="shared" si="4"/>
        <v>109.21</v>
      </c>
      <c r="AE6" s="21">
        <f t="shared" si="4"/>
        <v>107.81</v>
      </c>
      <c r="AF6" s="21">
        <f t="shared" si="4"/>
        <v>107.54</v>
      </c>
      <c r="AG6" s="21">
        <f t="shared" si="4"/>
        <v>107.19</v>
      </c>
      <c r="AH6" s="21">
        <f t="shared" si="4"/>
        <v>107.04</v>
      </c>
      <c r="AI6" s="20" t="str">
        <f>IF(AI7="","",IF(AI7="-","【-】","【"&amp;SUBSTITUTE(TEXT(AI7,"#,##0.00"),"-","△")&amp;"】"))</f>
        <v>【105.91】</v>
      </c>
      <c r="AJ6" s="21">
        <f>IF(AJ7="",NA(),AJ7)</f>
        <v>13.14</v>
      </c>
      <c r="AK6" s="21">
        <f t="shared" ref="AK6:AS6" si="5">IF(AK7="",NA(),AK7)</f>
        <v>13.86</v>
      </c>
      <c r="AL6" s="20">
        <f t="shared" si="5"/>
        <v>0</v>
      </c>
      <c r="AM6" s="20">
        <f t="shared" si="5"/>
        <v>0</v>
      </c>
      <c r="AN6" s="20">
        <f t="shared" si="5"/>
        <v>0</v>
      </c>
      <c r="AO6" s="21">
        <f t="shared" si="5"/>
        <v>15.73</v>
      </c>
      <c r="AP6" s="21">
        <f t="shared" si="5"/>
        <v>18.2</v>
      </c>
      <c r="AQ6" s="21">
        <f t="shared" si="5"/>
        <v>19.059999999999999</v>
      </c>
      <c r="AR6" s="21">
        <f t="shared" si="5"/>
        <v>31.07</v>
      </c>
      <c r="AS6" s="21">
        <f t="shared" si="5"/>
        <v>37.43</v>
      </c>
      <c r="AT6" s="20" t="str">
        <f>IF(AT7="","",IF(AT7="-","【-】","【"&amp;SUBSTITUTE(TEXT(AT7,"#,##0.00"),"-","△")&amp;"】"))</f>
        <v>【3.03】</v>
      </c>
      <c r="AU6" s="21">
        <f>IF(AU7="",NA(),AU7)</f>
        <v>38.89</v>
      </c>
      <c r="AV6" s="21">
        <f t="shared" ref="AV6:BD6" si="6">IF(AV7="",NA(),AV7)</f>
        <v>31.65</v>
      </c>
      <c r="AW6" s="21">
        <f t="shared" si="6"/>
        <v>31.46</v>
      </c>
      <c r="AX6" s="21">
        <f t="shared" si="6"/>
        <v>25.33</v>
      </c>
      <c r="AY6" s="21">
        <f t="shared" si="6"/>
        <v>37.22</v>
      </c>
      <c r="AZ6" s="21">
        <f t="shared" si="6"/>
        <v>57.26</v>
      </c>
      <c r="BA6" s="21">
        <f t="shared" si="6"/>
        <v>48.56</v>
      </c>
      <c r="BB6" s="21">
        <f t="shared" si="6"/>
        <v>47.58</v>
      </c>
      <c r="BC6" s="21">
        <f t="shared" si="6"/>
        <v>51.09</v>
      </c>
      <c r="BD6" s="21">
        <f t="shared" si="6"/>
        <v>57.42</v>
      </c>
      <c r="BE6" s="20" t="str">
        <f>IF(BE7="","",IF(BE7="-","【-】","【"&amp;SUBSTITUTE(TEXT(BE7,"#,##0.00"),"-","△")&amp;"】"))</f>
        <v>【78.43】</v>
      </c>
      <c r="BF6" s="21">
        <f>IF(BF7="",NA(),BF7)</f>
        <v>3687.2</v>
      </c>
      <c r="BG6" s="21">
        <f t="shared" ref="BG6:BO6" si="7">IF(BG7="",NA(),BG7)</f>
        <v>3474.96</v>
      </c>
      <c r="BH6" s="21">
        <f t="shared" si="7"/>
        <v>3313.71</v>
      </c>
      <c r="BI6" s="21">
        <f t="shared" si="7"/>
        <v>3132.25</v>
      </c>
      <c r="BJ6" s="21">
        <f t="shared" si="7"/>
        <v>3047.23</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85.81</v>
      </c>
      <c r="BR6" s="21">
        <f t="shared" ref="BR6:BZ6" si="8">IF(BR7="",NA(),BR7)</f>
        <v>86.18</v>
      </c>
      <c r="BS6" s="21">
        <f t="shared" si="8"/>
        <v>84.01</v>
      </c>
      <c r="BT6" s="21">
        <f t="shared" si="8"/>
        <v>83.32</v>
      </c>
      <c r="BU6" s="21">
        <f t="shared" si="8"/>
        <v>82.64</v>
      </c>
      <c r="BV6" s="21">
        <f t="shared" si="8"/>
        <v>74.17</v>
      </c>
      <c r="BW6" s="21">
        <f t="shared" si="8"/>
        <v>79.77</v>
      </c>
      <c r="BX6" s="21">
        <f t="shared" si="8"/>
        <v>79.63</v>
      </c>
      <c r="BY6" s="21">
        <f t="shared" si="8"/>
        <v>76.78</v>
      </c>
      <c r="BZ6" s="21">
        <f t="shared" si="8"/>
        <v>75.41</v>
      </c>
      <c r="CA6" s="20" t="str">
        <f>IF(CA7="","",IF(CA7="-","【-】","【"&amp;SUBSTITUTE(TEXT(CA7,"#,##0.00"),"-","△")&amp;"】"))</f>
        <v>【97.81】</v>
      </c>
      <c r="CB6" s="21">
        <f>IF(CB7="",NA(),CB7)</f>
        <v>153.52000000000001</v>
      </c>
      <c r="CC6" s="21">
        <f t="shared" ref="CC6:CK6" si="9">IF(CC7="",NA(),CC7)</f>
        <v>152.12</v>
      </c>
      <c r="CD6" s="21">
        <f t="shared" si="9"/>
        <v>158.66</v>
      </c>
      <c r="CE6" s="21">
        <f t="shared" si="9"/>
        <v>160.12</v>
      </c>
      <c r="CF6" s="21">
        <f t="shared" si="9"/>
        <v>161.68</v>
      </c>
      <c r="CG6" s="21">
        <f t="shared" si="9"/>
        <v>230.95</v>
      </c>
      <c r="CH6" s="21">
        <f t="shared" si="9"/>
        <v>214.56</v>
      </c>
      <c r="CI6" s="21">
        <f t="shared" si="9"/>
        <v>213.66</v>
      </c>
      <c r="CJ6" s="21">
        <f t="shared" si="9"/>
        <v>224.31</v>
      </c>
      <c r="CK6" s="21">
        <f t="shared" si="9"/>
        <v>223.48</v>
      </c>
      <c r="CL6" s="20" t="str">
        <f>IF(CL7="","",IF(CL7="-","【-】","【"&amp;SUBSTITUTE(TEXT(CL7,"#,##0.00"),"-","△")&amp;"】"))</f>
        <v>【138.75】</v>
      </c>
      <c r="CM6" s="21">
        <f>IF(CM7="",NA(),CM7)</f>
        <v>58.79</v>
      </c>
      <c r="CN6" s="21">
        <f t="shared" ref="CN6:CV6" si="10">IF(CN7="",NA(),CN7)</f>
        <v>64.05</v>
      </c>
      <c r="CO6" s="21">
        <f t="shared" si="10"/>
        <v>64.03</v>
      </c>
      <c r="CP6" s="21">
        <f t="shared" si="10"/>
        <v>62.34</v>
      </c>
      <c r="CQ6" s="21">
        <f t="shared" si="10"/>
        <v>62.66</v>
      </c>
      <c r="CR6" s="21">
        <f t="shared" si="10"/>
        <v>49.27</v>
      </c>
      <c r="CS6" s="21">
        <f t="shared" si="10"/>
        <v>49.47</v>
      </c>
      <c r="CT6" s="21">
        <f t="shared" si="10"/>
        <v>48.19</v>
      </c>
      <c r="CU6" s="21">
        <f t="shared" si="10"/>
        <v>47.32</v>
      </c>
      <c r="CV6" s="21">
        <f t="shared" si="10"/>
        <v>48.03</v>
      </c>
      <c r="CW6" s="20" t="str">
        <f>IF(CW7="","",IF(CW7="-","【-】","【"&amp;SUBSTITUTE(TEXT(CW7,"#,##0.00"),"-","△")&amp;"】"))</f>
        <v>【58.94】</v>
      </c>
      <c r="CX6" s="21">
        <f>IF(CX7="",NA(),CX7)</f>
        <v>69.84</v>
      </c>
      <c r="CY6" s="21">
        <f t="shared" ref="CY6:DG6" si="11">IF(CY7="",NA(),CY7)</f>
        <v>70.17</v>
      </c>
      <c r="CZ6" s="21">
        <f t="shared" si="11"/>
        <v>73.38</v>
      </c>
      <c r="DA6" s="21">
        <f t="shared" si="11"/>
        <v>74.599999999999994</v>
      </c>
      <c r="DB6" s="21">
        <f t="shared" si="11"/>
        <v>75.34</v>
      </c>
      <c r="DC6" s="21">
        <f t="shared" si="11"/>
        <v>83.16</v>
      </c>
      <c r="DD6" s="21">
        <f t="shared" si="11"/>
        <v>82.06</v>
      </c>
      <c r="DE6" s="21">
        <f t="shared" si="11"/>
        <v>82.26</v>
      </c>
      <c r="DF6" s="21">
        <f t="shared" si="11"/>
        <v>81.33</v>
      </c>
      <c r="DG6" s="21">
        <f t="shared" si="11"/>
        <v>80.95</v>
      </c>
      <c r="DH6" s="20" t="str">
        <f>IF(DH7="","",IF(DH7="-","【-】","【"&amp;SUBSTITUTE(TEXT(DH7,"#,##0.00"),"-","△")&amp;"】"))</f>
        <v>【95.91】</v>
      </c>
      <c r="DI6" s="21">
        <f>IF(DI7="",NA(),DI7)</f>
        <v>3.31</v>
      </c>
      <c r="DJ6" s="21">
        <f t="shared" ref="DJ6:DR6" si="12">IF(DJ7="",NA(),DJ7)</f>
        <v>6.02</v>
      </c>
      <c r="DK6" s="21">
        <f t="shared" si="12"/>
        <v>8.5399999999999991</v>
      </c>
      <c r="DL6" s="21">
        <f t="shared" si="12"/>
        <v>11.17</v>
      </c>
      <c r="DM6" s="21">
        <f t="shared" si="12"/>
        <v>13.66</v>
      </c>
      <c r="DN6" s="21">
        <f t="shared" si="12"/>
        <v>24.1</v>
      </c>
      <c r="DO6" s="21">
        <f t="shared" si="12"/>
        <v>19.93</v>
      </c>
      <c r="DP6" s="21">
        <f t="shared" si="12"/>
        <v>21.94</v>
      </c>
      <c r="DQ6" s="21">
        <f t="shared" si="12"/>
        <v>22.89</v>
      </c>
      <c r="DR6" s="21">
        <f t="shared" si="12"/>
        <v>23.37</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【8.68】</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152234</v>
      </c>
      <c r="D7" s="23">
        <v>46</v>
      </c>
      <c r="E7" s="23">
        <v>17</v>
      </c>
      <c r="F7" s="23">
        <v>1</v>
      </c>
      <c r="G7" s="23">
        <v>0</v>
      </c>
      <c r="H7" s="23" t="s">
        <v>96</v>
      </c>
      <c r="I7" s="23" t="s">
        <v>97</v>
      </c>
      <c r="J7" s="23" t="s">
        <v>98</v>
      </c>
      <c r="K7" s="23" t="s">
        <v>99</v>
      </c>
      <c r="L7" s="23" t="s">
        <v>100</v>
      </c>
      <c r="M7" s="23" t="s">
        <v>101</v>
      </c>
      <c r="N7" s="24" t="s">
        <v>102</v>
      </c>
      <c r="O7" s="24">
        <v>54.72</v>
      </c>
      <c r="P7" s="24">
        <v>57.8</v>
      </c>
      <c r="Q7" s="24">
        <v>94.71</v>
      </c>
      <c r="R7" s="24">
        <v>2640</v>
      </c>
      <c r="S7" s="24">
        <v>39873</v>
      </c>
      <c r="T7" s="24">
        <v>192.74</v>
      </c>
      <c r="U7" s="24">
        <v>206.87</v>
      </c>
      <c r="V7" s="24">
        <v>22878</v>
      </c>
      <c r="W7" s="24">
        <v>11.08</v>
      </c>
      <c r="X7" s="24">
        <v>2064.8000000000002</v>
      </c>
      <c r="Y7" s="24">
        <v>95.9</v>
      </c>
      <c r="Z7" s="24">
        <v>97.78</v>
      </c>
      <c r="AA7" s="24">
        <v>105.7</v>
      </c>
      <c r="AB7" s="24">
        <v>102.05</v>
      </c>
      <c r="AC7" s="24">
        <v>101.54</v>
      </c>
      <c r="AD7" s="24">
        <v>109.21</v>
      </c>
      <c r="AE7" s="24">
        <v>107.81</v>
      </c>
      <c r="AF7" s="24">
        <v>107.54</v>
      </c>
      <c r="AG7" s="24">
        <v>107.19</v>
      </c>
      <c r="AH7" s="24">
        <v>107.04</v>
      </c>
      <c r="AI7" s="24">
        <v>105.91</v>
      </c>
      <c r="AJ7" s="24">
        <v>13.14</v>
      </c>
      <c r="AK7" s="24">
        <v>13.86</v>
      </c>
      <c r="AL7" s="24">
        <v>0</v>
      </c>
      <c r="AM7" s="24">
        <v>0</v>
      </c>
      <c r="AN7" s="24">
        <v>0</v>
      </c>
      <c r="AO7" s="24">
        <v>15.73</v>
      </c>
      <c r="AP7" s="24">
        <v>18.2</v>
      </c>
      <c r="AQ7" s="24">
        <v>19.059999999999999</v>
      </c>
      <c r="AR7" s="24">
        <v>31.07</v>
      </c>
      <c r="AS7" s="24">
        <v>37.43</v>
      </c>
      <c r="AT7" s="24">
        <v>3.03</v>
      </c>
      <c r="AU7" s="24">
        <v>38.89</v>
      </c>
      <c r="AV7" s="24">
        <v>31.65</v>
      </c>
      <c r="AW7" s="24">
        <v>31.46</v>
      </c>
      <c r="AX7" s="24">
        <v>25.33</v>
      </c>
      <c r="AY7" s="24">
        <v>37.22</v>
      </c>
      <c r="AZ7" s="24">
        <v>57.26</v>
      </c>
      <c r="BA7" s="24">
        <v>48.56</v>
      </c>
      <c r="BB7" s="24">
        <v>47.58</v>
      </c>
      <c r="BC7" s="24">
        <v>51.09</v>
      </c>
      <c r="BD7" s="24">
        <v>57.42</v>
      </c>
      <c r="BE7" s="24">
        <v>78.430000000000007</v>
      </c>
      <c r="BF7" s="24">
        <v>3687.2</v>
      </c>
      <c r="BG7" s="24">
        <v>3474.96</v>
      </c>
      <c r="BH7" s="24">
        <v>3313.71</v>
      </c>
      <c r="BI7" s="24">
        <v>3132.25</v>
      </c>
      <c r="BJ7" s="24">
        <v>3047.23</v>
      </c>
      <c r="BK7" s="24">
        <v>1130.42</v>
      </c>
      <c r="BL7" s="24">
        <v>1245.0999999999999</v>
      </c>
      <c r="BM7" s="24">
        <v>1108.8</v>
      </c>
      <c r="BN7" s="24">
        <v>1194.56</v>
      </c>
      <c r="BO7" s="24">
        <v>1174.6099999999999</v>
      </c>
      <c r="BP7" s="24">
        <v>630.82000000000005</v>
      </c>
      <c r="BQ7" s="24">
        <v>85.81</v>
      </c>
      <c r="BR7" s="24">
        <v>86.18</v>
      </c>
      <c r="BS7" s="24">
        <v>84.01</v>
      </c>
      <c r="BT7" s="24">
        <v>83.32</v>
      </c>
      <c r="BU7" s="24">
        <v>82.64</v>
      </c>
      <c r="BV7" s="24">
        <v>74.17</v>
      </c>
      <c r="BW7" s="24">
        <v>79.77</v>
      </c>
      <c r="BX7" s="24">
        <v>79.63</v>
      </c>
      <c r="BY7" s="24">
        <v>76.78</v>
      </c>
      <c r="BZ7" s="24">
        <v>75.41</v>
      </c>
      <c r="CA7" s="24">
        <v>97.81</v>
      </c>
      <c r="CB7" s="24">
        <v>153.52000000000001</v>
      </c>
      <c r="CC7" s="24">
        <v>152.12</v>
      </c>
      <c r="CD7" s="24">
        <v>158.66</v>
      </c>
      <c r="CE7" s="24">
        <v>160.12</v>
      </c>
      <c r="CF7" s="24">
        <v>161.68</v>
      </c>
      <c r="CG7" s="24">
        <v>230.95</v>
      </c>
      <c r="CH7" s="24">
        <v>214.56</v>
      </c>
      <c r="CI7" s="24">
        <v>213.66</v>
      </c>
      <c r="CJ7" s="24">
        <v>224.31</v>
      </c>
      <c r="CK7" s="24">
        <v>223.48</v>
      </c>
      <c r="CL7" s="24">
        <v>138.75</v>
      </c>
      <c r="CM7" s="24">
        <v>58.79</v>
      </c>
      <c r="CN7" s="24">
        <v>64.05</v>
      </c>
      <c r="CO7" s="24">
        <v>64.03</v>
      </c>
      <c r="CP7" s="24">
        <v>62.34</v>
      </c>
      <c r="CQ7" s="24">
        <v>62.66</v>
      </c>
      <c r="CR7" s="24">
        <v>49.27</v>
      </c>
      <c r="CS7" s="24">
        <v>49.47</v>
      </c>
      <c r="CT7" s="24">
        <v>48.19</v>
      </c>
      <c r="CU7" s="24">
        <v>47.32</v>
      </c>
      <c r="CV7" s="24">
        <v>48.03</v>
      </c>
      <c r="CW7" s="24">
        <v>58.94</v>
      </c>
      <c r="CX7" s="24">
        <v>69.84</v>
      </c>
      <c r="CY7" s="24">
        <v>70.17</v>
      </c>
      <c r="CZ7" s="24">
        <v>73.38</v>
      </c>
      <c r="DA7" s="24">
        <v>74.599999999999994</v>
      </c>
      <c r="DB7" s="24">
        <v>75.34</v>
      </c>
      <c r="DC7" s="24">
        <v>83.16</v>
      </c>
      <c r="DD7" s="24">
        <v>82.06</v>
      </c>
      <c r="DE7" s="24">
        <v>82.26</v>
      </c>
      <c r="DF7" s="24">
        <v>81.33</v>
      </c>
      <c r="DG7" s="24">
        <v>80.95</v>
      </c>
      <c r="DH7" s="24">
        <v>95.91</v>
      </c>
      <c r="DI7" s="24">
        <v>3.31</v>
      </c>
      <c r="DJ7" s="24">
        <v>6.02</v>
      </c>
      <c r="DK7" s="24">
        <v>8.5399999999999991</v>
      </c>
      <c r="DL7" s="24">
        <v>11.17</v>
      </c>
      <c r="DM7" s="24">
        <v>13.66</v>
      </c>
      <c r="DN7" s="24">
        <v>24.1</v>
      </c>
      <c r="DO7" s="24">
        <v>19.93</v>
      </c>
      <c r="DP7" s="24">
        <v>21.94</v>
      </c>
      <c r="DQ7" s="24">
        <v>22.89</v>
      </c>
      <c r="DR7" s="24">
        <v>23.37</v>
      </c>
      <c r="DS7" s="24">
        <v>41.09</v>
      </c>
      <c r="DT7" s="24">
        <v>0</v>
      </c>
      <c r="DU7" s="24">
        <v>0</v>
      </c>
      <c r="DV7" s="24">
        <v>0</v>
      </c>
      <c r="DW7" s="24">
        <v>0</v>
      </c>
      <c r="DX7" s="24">
        <v>0</v>
      </c>
      <c r="DY7" s="24">
        <v>0</v>
      </c>
      <c r="DZ7" s="24">
        <v>0</v>
      </c>
      <c r="EA7" s="24">
        <v>0</v>
      </c>
      <c r="EB7" s="24">
        <v>0</v>
      </c>
      <c r="EC7" s="24">
        <v>0</v>
      </c>
      <c r="ED7" s="24">
        <v>8.68</v>
      </c>
      <c r="EE7" s="24">
        <v>0</v>
      </c>
      <c r="EF7" s="24">
        <v>0</v>
      </c>
      <c r="EG7" s="24">
        <v>0</v>
      </c>
      <c r="EH7" s="24">
        <v>0</v>
      </c>
      <c r="EI7" s="24">
        <v>0</v>
      </c>
      <c r="EJ7" s="24">
        <v>0.1</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turumaki tomokazu</dc:creator>
  <cp:lastModifiedBy>tomo-turumaki</cp:lastModifiedBy>
  <cp:lastPrinted>2025-02-12T23:52:33Z</cp:lastPrinted>
  <dcterms:created xsi:type="dcterms:W3CDTF">2025-02-12T06:54:12Z</dcterms:created>
  <dcterms:modified xsi:type="dcterms:W3CDTF">2025-02-12T23:52:35Z</dcterms:modified>
</cp:coreProperties>
</file>