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esuido\100_全体\05_調査・照会関係\10_庁内照会\◆_企画財政課依頼\11_公営企業に係る経営比較分析表\R4\20240116_ 【126（金）〆】公営企業に係る経営比較分析表（令和４年度）の分析等について\提出\"/>
    </mc:Choice>
  </mc:AlternateContent>
  <workbookProtection workbookAlgorithmName="SHA-512" workbookHashValue="kL966c0tuZziskjivDMnRB/EkZUrVZqQbdjTj+tgJ5VSvKMOtgVkj0yX9Y2FxwJK0uQcOW2urXKjy1uJnnQwfw==" workbookSaltValue="Q3wjMFhiWZ1pIJpQtg5Dp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<sst xmlns="http://schemas.openxmlformats.org/spreadsheetml/2006/main" count="253" uniqueCount="116">
  <si>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</si>
  <si>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</si>
  <si>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</si>
  <si>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</si>
  <si>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</si>
  <si>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</si>
  <si>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</si>
  <si>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</si>
  <si>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</si>
  <si>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</si>
  <si>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</si>
  <si>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</si>
  <si>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</si>
  <si>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</si>
  <si>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</si>
  <si>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</si>
  <si>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</si>
  <si>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</si>
  <si>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</si>
  <si>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</si>
  <si>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</si>
  <si>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</si>
  <si>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</si>
  <si>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</si>
  <si>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</si>
  <si>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</si>
  <si>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</si>
  <si>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</si>
  <si>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</si>
  <si>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</si>
  <si>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</si>
  <si>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</si>
  <si>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</si>
  <si>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</si>
  <si>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</si>
  <si>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</si>
  <si>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</si>
  <si>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</si>
  <si>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</si>
  <si>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</si>
  <si>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</si>
  <si>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</si>
  <si>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</si>
  <si>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</si>
  <si>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</si>
  <si>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</si>
  <si>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</si>
  <si>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</si>
  <si>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</si>
  <si>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</si>
  <si>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</si>
  <si>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</si>
  <si>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</si>
  <si>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</si>
  <si>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</si>
  <si>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</si>
  <si>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</si>
  <si>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</si>
  <si>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</si>
  <si>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</si>
  <si>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</si>
  <si>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</si>
  <si>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</si>
  <si>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</si>
  <si>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</si>
  <si>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</si>
  <si>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</si>
  <si>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</si>
  <si>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</si>
  <si>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</si>
  <si>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</si>
  <si>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</si>
  <si>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</si>
  <si>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</si>
  <si>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</si>
  <si>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</si>
  <si>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</si>
  <si>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</si>
  <si>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</si>
  <si>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</si>
  <si>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</si>
  <si>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</si>
  <si>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</si>
  <si>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</si>
  <si>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</si>
  <si>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</si>
  <si>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</si>
  <si>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</si>
  <si>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</si>
  <si>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</si>
  <si>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</si>
  <si>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</si>
  <si>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</si>
  <si>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</si>
  <si>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</si>
  <si>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</si>
  <si>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</si>
  <si>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</si>
  <si>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</si>
  <si>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</si>
  <si>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</si>
  <si>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</si>
  <si>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</si>
  <si>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</si>
  <si>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</si>
  <si>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</si>
  <si>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</si>
  <si>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</si>
  <si>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</si>
  <si>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</si>
  <si>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</si>
  <si>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</si>
  <si>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</si>
  <si>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①経常収支比率
一般会計からの繰入金により比率は100%以上となり、類似団体平均値を若干上回りました。</t>
    </r>
    <r>
      <rPr>
        <sz val="11"/>
        <color theme="1"/>
        <rFont val="ＭＳ ゴシック"/>
        <family val="3"/>
        <charset val="128"/>
      </rPr>
      <t xml:space="preserve">
②累積欠損金比率
純利益の計上により比率は減少しています。引き続き減少に努めます。
③流動比率
類似団体平均値より下回っていますが、昨年度より改善しています。
④企業債残高対事業規模比率
類似団体平均値より大幅に高い比率となっています。現在は、整備が完了しており比率は昨年度より減少しています。
⑤⑥経費回収率及び汚水処理原価
経費回収率は100%を下回り、類似団体平均値より低い値ですが、汚水処理費の削減により経費回収率及び汚水処理原価は昨年度より改善しています。
⑦施設利用率
公共下水道に編入した施設があるため比率が増加しています。
⑧水洗化率
類似団体平均値を下回っています。水洗化率を高めることが使用料収入の増加に直結することから、引き続き戸別訪問等による接続促進を進める必要があります。
</t>
    </r>
    <rPh sb="1" eb="3">
      <t>ケイジョウ</t>
    </rPh>
    <rPh sb="3" eb="5">
      <t>シュウシ</t>
    </rPh>
    <rPh sb="5" eb="7">
      <t>ヒリツ</t>
    </rPh>
    <rPh sb="8" eb="12">
      <t>イッパンカイケイ</t>
    </rPh>
    <rPh sb="15" eb="18">
      <t>クリイレキン</t>
    </rPh>
    <rPh sb="21" eb="23">
      <t>ヒリツ</t>
    </rPh>
    <rPh sb="28" eb="30">
      <t>イジョウ</t>
    </rPh>
    <rPh sb="34" eb="38">
      <t>ルイジダンタイ</t>
    </rPh>
    <rPh sb="38" eb="41">
      <t>ヘイキンチ</t>
    </rPh>
    <rPh sb="42" eb="44">
      <t>ジャッカン</t>
    </rPh>
    <rPh sb="44" eb="46">
      <t>ウワマワ</t>
    </rPh>
    <rPh sb="61" eb="64">
      <t>ジュンリエキ</t>
    </rPh>
    <rPh sb="65" eb="67">
      <t>ケイジョウ</t>
    </rPh>
    <rPh sb="70" eb="72">
      <t>ヒリツ</t>
    </rPh>
    <rPh sb="73" eb="75">
      <t>ゲンショウ</t>
    </rPh>
    <rPh sb="81" eb="82">
      <t>ヒ</t>
    </rPh>
    <rPh sb="83" eb="84">
      <t>ツヅ</t>
    </rPh>
    <rPh sb="85" eb="87">
      <t>ゲンショウ</t>
    </rPh>
    <rPh sb="88" eb="89">
      <t>ツト</t>
    </rPh>
    <rPh sb="95" eb="97">
      <t>リュウドウ</t>
    </rPh>
    <rPh sb="97" eb="99">
      <t>ヒリツ</t>
    </rPh>
    <rPh sb="109" eb="111">
      <t>シタマワ</t>
    </rPh>
    <rPh sb="133" eb="135">
      <t>キギョウ</t>
    </rPh>
    <rPh sb="135" eb="136">
      <t>サイ</t>
    </rPh>
    <rPh sb="136" eb="138">
      <t>ザンダカ</t>
    </rPh>
    <rPh sb="138" eb="139">
      <t>タイ</t>
    </rPh>
    <rPh sb="139" eb="141">
      <t>ジギョウ</t>
    </rPh>
    <rPh sb="141" eb="143">
      <t>キボ</t>
    </rPh>
    <rPh sb="143" eb="145">
      <t>ヒリツ</t>
    </rPh>
    <rPh sb="146" eb="150">
      <t>ルイジダンタイ</t>
    </rPh>
    <rPh sb="150" eb="153">
      <t>ヘイキンチ</t>
    </rPh>
    <rPh sb="155" eb="157">
      <t>オオハバ</t>
    </rPh>
    <rPh sb="158" eb="159">
      <t>タカ</t>
    </rPh>
    <rPh sb="160" eb="162">
      <t>ヒリツ</t>
    </rPh>
    <rPh sb="170" eb="172">
      <t>ゲンザイ</t>
    </rPh>
    <rPh sb="174" eb="176">
      <t>セイビ</t>
    </rPh>
    <rPh sb="177" eb="179">
      <t>カンリョウ</t>
    </rPh>
    <rPh sb="183" eb="185">
      <t>ヒリツ</t>
    </rPh>
    <rPh sb="186" eb="189">
      <t>サクネンド</t>
    </rPh>
    <rPh sb="191" eb="193">
      <t>ゲンショウ</t>
    </rPh>
    <rPh sb="216" eb="221">
      <t>ケイヒカイシュウリツ</t>
    </rPh>
    <rPh sb="258" eb="263">
      <t>ケイヒカイシュウリツ</t>
    </rPh>
    <rPh sb="263" eb="264">
      <t>オヨ</t>
    </rPh>
    <rPh sb="265" eb="271">
      <t>オスイショリゲンカ</t>
    </rPh>
    <rPh sb="272" eb="275">
      <t>サクネンド</t>
    </rPh>
    <rPh sb="277" eb="279">
      <t>カイゼン</t>
    </rPh>
    <rPh sb="287" eb="289">
      <t>シセツ</t>
    </rPh>
    <rPh sb="289" eb="291">
      <t>リヨウ</t>
    </rPh>
    <rPh sb="291" eb="292">
      <t>リツ</t>
    </rPh>
    <rPh sb="293" eb="298">
      <t>コウキョウゲスイドウ</t>
    </rPh>
    <rPh sb="299" eb="301">
      <t>ヘンニュウ</t>
    </rPh>
    <rPh sb="303" eb="305">
      <t>シセツ</t>
    </rPh>
    <rPh sb="310" eb="312">
      <t>ヒリツ</t>
    </rPh>
    <rPh sb="313" eb="315">
      <t>ゾウカ</t>
    </rPh>
    <rPh sb="323" eb="326">
      <t>スイセンカ</t>
    </rPh>
    <rPh sb="326" eb="327">
      <t>リツ</t>
    </rPh>
    <phoneticPr fontId="4"/>
  </si>
  <si>
    <t>　現在、法定耐用年数を超えた管渠はなく、比較的老朽度合いは低くなっていますが、今後の管渠の老朽化に備えて計画的な施設更新を進めていきます。</t>
    <rPh sb="1" eb="3">
      <t>ゲンザイ</t>
    </rPh>
    <rPh sb="39" eb="41">
      <t>コンゴ</t>
    </rPh>
    <rPh sb="42" eb="44">
      <t>カンキョ</t>
    </rPh>
    <phoneticPr fontId="4"/>
  </si>
  <si>
    <t xml:space="preserve">　本市の下水道事業収入は一般会計からの繰入金の割合が高く、繰入金に頼った経営となっています。本来、事業経営の根幹をなすべき下水道使用料の増収を図るため、企業会計移行後のトレンドを見極め下水道使用料を見直し、経営の健全化を図る必要があります。
　また、農業集落排水事業については公共下水道へ編入を行い、経営の効率化を図る方針としています。
　現在、令和元年度から10年間を計画期間とする経営戦略を基本に、様々な課題を踏まえながら各種計画に基づく整備・改良事業を行い、下水道サービスを安定的に継続できるよう取り組んでいきます。
</t>
    <rPh sb="1" eb="3">
      <t>ホンシ</t>
    </rPh>
    <rPh sb="4" eb="7">
      <t>ゲスイドウ</t>
    </rPh>
    <rPh sb="7" eb="9">
      <t>ジギョウ</t>
    </rPh>
    <rPh sb="9" eb="11">
      <t>シュウニュウ</t>
    </rPh>
    <rPh sb="12" eb="14">
      <t>イッパン</t>
    </rPh>
    <rPh sb="14" eb="16">
      <t>カイケイ</t>
    </rPh>
    <rPh sb="19" eb="21">
      <t>クリイレ</t>
    </rPh>
    <rPh sb="21" eb="22">
      <t>キン</t>
    </rPh>
    <rPh sb="23" eb="25">
      <t>ワリアイ</t>
    </rPh>
    <rPh sb="26" eb="27">
      <t>タカ</t>
    </rPh>
    <rPh sb="29" eb="32">
      <t>クリイレキン</t>
    </rPh>
    <rPh sb="33" eb="34">
      <t>タヨ</t>
    </rPh>
    <rPh sb="36" eb="38">
      <t>ケイエイ</t>
    </rPh>
    <rPh sb="61" eb="64">
      <t>ゲスイドウ</t>
    </rPh>
    <rPh sb="76" eb="78">
      <t>キギョウ</t>
    </rPh>
    <rPh sb="78" eb="80">
      <t>カイケイ</t>
    </rPh>
    <rPh sb="80" eb="82">
      <t>イコウ</t>
    </rPh>
    <rPh sb="82" eb="83">
      <t>ゴ</t>
    </rPh>
    <rPh sb="89" eb="91">
      <t>ミキワ</t>
    </rPh>
    <rPh sb="92" eb="93">
      <t>シタ</t>
    </rPh>
    <rPh sb="129" eb="131">
      <t>ハイスイ</t>
    </rPh>
    <rPh sb="144" eb="146">
      <t>ヘンニュウ</t>
    </rPh>
    <rPh sb="150" eb="152">
      <t>ケイエイ</t>
    </rPh>
    <rPh sb="153" eb="156">
      <t>コウリツカ</t>
    </rPh>
    <rPh sb="170" eb="172">
      <t>ゲンザイ</t>
    </rPh>
    <rPh sb="176" eb="178">
      <t>ネンド</t>
    </rPh>
    <rPh sb="182" eb="184">
      <t>ネンカン</t>
    </rPh>
    <rPh sb="185" eb="187">
      <t>ケイカク</t>
    </rPh>
    <rPh sb="187" eb="189">
      <t>キカン</t>
    </rPh>
    <rPh sb="192" eb="194">
      <t>ケイエイ</t>
    </rPh>
    <rPh sb="194" eb="196">
      <t>センリャク</t>
    </rPh>
    <rPh sb="197" eb="199">
      <t>キホン</t>
    </rPh>
    <rPh sb="201" eb="203">
      <t>サマザマ</t>
    </rPh>
    <rPh sb="204" eb="206">
      <t>カダイ</t>
    </rPh>
    <rPh sb="207" eb="208">
      <t>フ</t>
    </rPh>
    <rPh sb="213" eb="215">
      <t>カクシュ</t>
    </rPh>
    <rPh sb="215" eb="217">
      <t>ケイカク</t>
    </rPh>
    <rPh sb="218" eb="219">
      <t>モト</t>
    </rPh>
    <rPh sb="221" eb="223">
      <t>セイビ</t>
    </rPh>
    <rPh sb="224" eb="226">
      <t>カイリョウ</t>
    </rPh>
    <rPh sb="226" eb="228">
      <t>ジギョウ</t>
    </rPh>
    <rPh sb="229" eb="230">
      <t>オコナ</t>
    </rPh>
    <rPh sb="232" eb="235">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</si>
</sst>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604-478A-82DA-70B3C8053D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0.02</c:v>
                </c:pt>
                <c:pt idx="3">
                  <c:v>0.01</c:v>
                </c:pt>
                <c:pt idx="4">
                  <c:v>0.01</c:v>
                </c:pt>
              </c:numCache>
            </c:numRef>
          </c:val>
          <c:smooth val="0"/>
          <c:extLst>
            <c:ext xmlns:c16="http://schemas.microsoft.com/office/drawing/2014/chart" uri="{C3380CC4-5D6E-409C-BE32-E72D297353CC}">
              <c16:uniqueId val="{00000001-7604-478A-82DA-70B3C8053D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7.15</c:v>
                </c:pt>
                <c:pt idx="2">
                  <c:v>15.65</c:v>
                </c:pt>
                <c:pt idx="3">
                  <c:v>15.28</c:v>
                </c:pt>
                <c:pt idx="4">
                  <c:v>57.78</c:v>
                </c:pt>
              </c:numCache>
            </c:numRef>
          </c:val>
          <c:extLst>
            <c:ext xmlns:c16="http://schemas.microsoft.com/office/drawing/2014/chart" uri="{C3380CC4-5D6E-409C-BE32-E72D297353CC}">
              <c16:uniqueId val="{00000000-D012-4C4E-AAF6-2407AAC438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54.06</c:v>
                </c:pt>
                <c:pt idx="2">
                  <c:v>55.26</c:v>
                </c:pt>
                <c:pt idx="3">
                  <c:v>54.54</c:v>
                </c:pt>
                <c:pt idx="4">
                  <c:v>52.9</c:v>
                </c:pt>
              </c:numCache>
            </c:numRef>
          </c:val>
          <c:smooth val="0"/>
          <c:extLst>
            <c:ext xmlns:c16="http://schemas.microsoft.com/office/drawing/2014/chart" uri="{C3380CC4-5D6E-409C-BE32-E72D297353CC}">
              <c16:uniqueId val="{00000001-D012-4C4E-AAF6-2407AAC438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90.84</c:v>
                </c:pt>
                <c:pt idx="2">
                  <c:v>86.74</c:v>
                </c:pt>
                <c:pt idx="3">
                  <c:v>86.26</c:v>
                </c:pt>
                <c:pt idx="4">
                  <c:v>89.17</c:v>
                </c:pt>
              </c:numCache>
            </c:numRef>
          </c:val>
          <c:extLst>
            <c:ext xmlns:c16="http://schemas.microsoft.com/office/drawing/2014/chart" uri="{C3380CC4-5D6E-409C-BE32-E72D297353CC}">
              <c16:uniqueId val="{00000000-83BC-42A2-90F5-E88D219233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90.11</c:v>
                </c:pt>
                <c:pt idx="2">
                  <c:v>90.52</c:v>
                </c:pt>
                <c:pt idx="3">
                  <c:v>90.3</c:v>
                </c:pt>
                <c:pt idx="4">
                  <c:v>90.3</c:v>
                </c:pt>
              </c:numCache>
            </c:numRef>
          </c:val>
          <c:smooth val="0"/>
          <c:extLst>
            <c:ext xmlns:c16="http://schemas.microsoft.com/office/drawing/2014/chart" uri="{C3380CC4-5D6E-409C-BE32-E72D297353CC}">
              <c16:uniqueId val="{00000001-83BC-42A2-90F5-E88D219233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102.27</c:v>
                </c:pt>
                <c:pt idx="2">
                  <c:v>94.48</c:v>
                </c:pt>
                <c:pt idx="3">
                  <c:v>98.35</c:v>
                </c:pt>
                <c:pt idx="4">
                  <c:v>103.17</c:v>
                </c:pt>
              </c:numCache>
            </c:numRef>
          </c:val>
          <c:extLst>
            <c:ext xmlns:c16="http://schemas.microsoft.com/office/drawing/2014/chart" uri="{C3380CC4-5D6E-409C-BE32-E72D297353CC}">
              <c16:uniqueId val="{00000000-D046-415B-8F6E-1BA01A4326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101.91</c:v>
                </c:pt>
                <c:pt idx="2">
                  <c:v>103.09</c:v>
                </c:pt>
                <c:pt idx="3">
                  <c:v>102.11</c:v>
                </c:pt>
                <c:pt idx="4">
                  <c:v>101.91</c:v>
                </c:pt>
              </c:numCache>
            </c:numRef>
          </c:val>
          <c:smooth val="0"/>
          <c:extLst>
            <c:ext xmlns:c16="http://schemas.microsoft.com/office/drawing/2014/chart" uri="{C3380CC4-5D6E-409C-BE32-E72D297353CC}">
              <c16:uniqueId val="{00000001-D046-415B-8F6E-1BA01A4326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4.0599999999999996</c:v>
                </c:pt>
                <c:pt idx="2">
                  <c:v>7.68</c:v>
                </c:pt>
                <c:pt idx="3">
                  <c:v>11.14</c:v>
                </c:pt>
                <c:pt idx="4">
                  <c:v>14.22</c:v>
                </c:pt>
              </c:numCache>
            </c:numRef>
          </c:val>
          <c:extLst>
            <c:ext xmlns:c16="http://schemas.microsoft.com/office/drawing/2014/chart" uri="{C3380CC4-5D6E-409C-BE32-E72D297353CC}">
              <c16:uniqueId val="{00000000-6400-495C-96A7-AE39D06139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28.19</c:v>
                </c:pt>
                <c:pt idx="2">
                  <c:v>24.8</c:v>
                </c:pt>
                <c:pt idx="3">
                  <c:v>28.12</c:v>
                </c:pt>
                <c:pt idx="4">
                  <c:v>28.79</c:v>
                </c:pt>
              </c:numCache>
            </c:numRef>
          </c:val>
          <c:smooth val="0"/>
          <c:extLst>
            <c:ext xmlns:c16="http://schemas.microsoft.com/office/drawing/2014/chart" uri="{C3380CC4-5D6E-409C-BE32-E72D297353CC}">
              <c16:uniqueId val="{00000001-6400-495C-96A7-AE39D06139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510-443D-B26E-62B034E0A4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510-443D-B26E-62B034E0A4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formatCode="#,##0.00;&quot;△&quot;#,##0.00;&quot;-&quot;">
                  <c:v>62.59</c:v>
                </c:pt>
                <c:pt idx="3" formatCode="#,##0.00;&quot;△&quot;#,##0.00;&quot;-&quot;">
                  <c:v>104.62</c:v>
                </c:pt>
                <c:pt idx="4" formatCode="#,##0.00;&quot;△&quot;#,##0.00;&quot;-&quot;">
                  <c:v>40.880000000000003</c:v>
                </c:pt>
              </c:numCache>
            </c:numRef>
          </c:val>
          <c:extLst>
            <c:ext xmlns:c16="http://schemas.microsoft.com/office/drawing/2014/chart" uri="{C3380CC4-5D6E-409C-BE32-E72D297353CC}">
              <c16:uniqueId val="{00000000-6A62-432E-B63F-8E2D3EB08C8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127.98</c:v>
                </c:pt>
                <c:pt idx="2">
                  <c:v>101.24</c:v>
                </c:pt>
                <c:pt idx="3">
                  <c:v>124.9</c:v>
                </c:pt>
                <c:pt idx="4">
                  <c:v>124.8</c:v>
                </c:pt>
              </c:numCache>
            </c:numRef>
          </c:val>
          <c:smooth val="0"/>
          <c:extLst>
            <c:ext xmlns:c16="http://schemas.microsoft.com/office/drawing/2014/chart" uri="{C3380CC4-5D6E-409C-BE32-E72D297353CC}">
              <c16:uniqueId val="{00000001-6A62-432E-B63F-8E2D3EB08C8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22.14</c:v>
                </c:pt>
                <c:pt idx="2">
                  <c:v>24.49</c:v>
                </c:pt>
                <c:pt idx="3">
                  <c:v>7.58</c:v>
                </c:pt>
                <c:pt idx="4">
                  <c:v>21.89</c:v>
                </c:pt>
              </c:numCache>
            </c:numRef>
          </c:val>
          <c:extLst>
            <c:ext xmlns:c16="http://schemas.microsoft.com/office/drawing/2014/chart" uri="{C3380CC4-5D6E-409C-BE32-E72D297353CC}">
              <c16:uniqueId val="{00000000-4383-465A-B253-03ECAAEBE06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44.14</c:v>
                </c:pt>
                <c:pt idx="2">
                  <c:v>37.24</c:v>
                </c:pt>
                <c:pt idx="3">
                  <c:v>33.58</c:v>
                </c:pt>
                <c:pt idx="4">
                  <c:v>35.42</c:v>
                </c:pt>
              </c:numCache>
            </c:numRef>
          </c:val>
          <c:smooth val="0"/>
          <c:extLst>
            <c:ext xmlns:c16="http://schemas.microsoft.com/office/drawing/2014/chart" uri="{C3380CC4-5D6E-409C-BE32-E72D297353CC}">
              <c16:uniqueId val="{00000001-4383-465A-B253-03ECAAEBE06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12423.84</c:v>
                </c:pt>
                <c:pt idx="2">
                  <c:v>15267.93</c:v>
                </c:pt>
                <c:pt idx="3">
                  <c:v>15297.87</c:v>
                </c:pt>
                <c:pt idx="4">
                  <c:v>14692.71</c:v>
                </c:pt>
              </c:numCache>
            </c:numRef>
          </c:val>
          <c:extLst>
            <c:ext xmlns:c16="http://schemas.microsoft.com/office/drawing/2014/chart" uri="{C3380CC4-5D6E-409C-BE32-E72D297353CC}">
              <c16:uniqueId val="{00000000-9D1D-4866-8540-F56798C729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654.71</c:v>
                </c:pt>
                <c:pt idx="2">
                  <c:v>783.8</c:v>
                </c:pt>
                <c:pt idx="3">
                  <c:v>778.81</c:v>
                </c:pt>
                <c:pt idx="4">
                  <c:v>718.49</c:v>
                </c:pt>
              </c:numCache>
            </c:numRef>
          </c:val>
          <c:smooth val="0"/>
          <c:extLst>
            <c:ext xmlns:c16="http://schemas.microsoft.com/office/drawing/2014/chart" uri="{C3380CC4-5D6E-409C-BE32-E72D297353CC}">
              <c16:uniqueId val="{00000001-9D1D-4866-8540-F56798C729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35.950000000000003</c:v>
                </c:pt>
                <c:pt idx="2">
                  <c:v>29.49</c:v>
                </c:pt>
                <c:pt idx="3">
                  <c:v>29.6</c:v>
                </c:pt>
                <c:pt idx="4">
                  <c:v>48.46</c:v>
                </c:pt>
              </c:numCache>
            </c:numRef>
          </c:val>
          <c:extLst>
            <c:ext xmlns:c16="http://schemas.microsoft.com/office/drawing/2014/chart" uri="{C3380CC4-5D6E-409C-BE32-E72D297353CC}">
              <c16:uniqueId val="{00000000-8999-44D9-A0C8-831447E0C9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65.37</c:v>
                </c:pt>
                <c:pt idx="2">
                  <c:v>68.11</c:v>
                </c:pt>
                <c:pt idx="3">
                  <c:v>67.23</c:v>
                </c:pt>
                <c:pt idx="4">
                  <c:v>61.82</c:v>
                </c:pt>
              </c:numCache>
            </c:numRef>
          </c:val>
          <c:smooth val="0"/>
          <c:extLst>
            <c:ext xmlns:c16="http://schemas.microsoft.com/office/drawing/2014/chart" uri="{C3380CC4-5D6E-409C-BE32-E72D297353CC}">
              <c16:uniqueId val="{00000001-8999-44D9-A0C8-831447E0C9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349.02</c:v>
                </c:pt>
                <c:pt idx="2">
                  <c:v>425.75</c:v>
                </c:pt>
                <c:pt idx="3">
                  <c:v>424.07</c:v>
                </c:pt>
                <c:pt idx="4">
                  <c:v>259.45</c:v>
                </c:pt>
              </c:numCache>
            </c:numRef>
          </c:val>
          <c:extLst>
            <c:ext xmlns:c16="http://schemas.microsoft.com/office/drawing/2014/chart" uri="{C3380CC4-5D6E-409C-BE32-E72D297353CC}">
              <c16:uniqueId val="{00000000-7CF9-4FF5-A9A1-FE71092733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228.99</c:v>
                </c:pt>
                <c:pt idx="2">
                  <c:v>222.41</c:v>
                </c:pt>
                <c:pt idx="3">
                  <c:v>228.21</c:v>
                </c:pt>
                <c:pt idx="4">
                  <c:v>246.9</c:v>
                </c:pt>
              </c:numCache>
            </c:numRef>
          </c:val>
          <c:smooth val="0"/>
          <c:extLst>
            <c:ext xmlns:c16="http://schemas.microsoft.com/office/drawing/2014/chart" uri="{C3380CC4-5D6E-409C-BE32-E72D297353CC}">
              <c16:uniqueId val="{00000001-7CF9-4FF5-A9A1-FE71092733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5" zoomScaleNormal="85" workbookViewId="0">
      <selection activeCell="BG90" sqref="BG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新潟県　阿賀野市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40353</v>
      </c>
      <c r="AM8" s="45"/>
      <c r="AN8" s="45"/>
      <c r="AO8" s="45"/>
      <c r="AP8" s="45"/>
      <c r="AQ8" s="45"/>
      <c r="AR8" s="45"/>
      <c r="AS8" s="45"/>
      <c r="AT8" s="46">
        <f>データ!T6</f>
        <v>192.74</v>
      </c>
      <c r="AU8" s="46"/>
      <c r="AV8" s="46"/>
      <c r="AW8" s="46"/>
      <c r="AX8" s="46"/>
      <c r="AY8" s="46"/>
      <c r="AZ8" s="46"/>
      <c r="BA8" s="46"/>
      <c r="BB8" s="46">
        <f>データ!U6</f>
        <v>209.36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64.86</v>
      </c>
      <c r="J10" s="46"/>
      <c r="K10" s="46"/>
      <c r="L10" s="46"/>
      <c r="M10" s="46"/>
      <c r="N10" s="46"/>
      <c r="O10" s="46"/>
      <c r="P10" s="46">
        <f>データ!P6</f>
        <v>2.5099999999999998</v>
      </c>
      <c r="Q10" s="46"/>
      <c r="R10" s="46"/>
      <c r="S10" s="46"/>
      <c r="T10" s="46"/>
      <c r="U10" s="46"/>
      <c r="V10" s="46"/>
      <c r="W10" s="46">
        <f>データ!Q6</f>
        <v>95.41</v>
      </c>
      <c r="X10" s="46"/>
      <c r="Y10" s="46"/>
      <c r="Z10" s="46"/>
      <c r="AA10" s="46"/>
      <c r="AB10" s="46"/>
      <c r="AC10" s="46"/>
      <c r="AD10" s="45">
        <f>データ!R6</f>
        <v>2640</v>
      </c>
      <c r="AE10" s="45"/>
      <c r="AF10" s="45"/>
      <c r="AG10" s="45"/>
      <c r="AH10" s="45"/>
      <c r="AI10" s="45"/>
      <c r="AJ10" s="45"/>
      <c r="AK10" s="2"/>
      <c r="AL10" s="45">
        <f>データ!V6</f>
        <v>1006</v>
      </c>
      <c r="AM10" s="45"/>
      <c r="AN10" s="45"/>
      <c r="AO10" s="45"/>
      <c r="AP10" s="45"/>
      <c r="AQ10" s="45"/>
      <c r="AR10" s="45"/>
      <c r="AS10" s="45"/>
      <c r="AT10" s="46">
        <f>データ!W6</f>
        <v>0.52</v>
      </c>
      <c r="AU10" s="46"/>
      <c r="AV10" s="46"/>
      <c r="AW10" s="46"/>
      <c r="AX10" s="46"/>
      <c r="AY10" s="46"/>
      <c r="AZ10" s="46"/>
      <c r="BA10" s="46"/>
      <c r="BB10" s="46">
        <f>データ!X6</f>
        <v>1934.62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fj/uGy9NUMIGDDQOcP2AoStSY8WWlMvNk4HU7F2MWRcLJ6FOWu2MOyo3dwqL5HhLnWq50/VF8Rgs580eYgF1/Q==" saltValue="ub2SoY593OIaKwO5yITt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152234</v>
      </c>
      <c r="D6" s="19">
        <f t="shared" si="3"/>
        <v>46</v>
      </c>
      <c r="E6" s="19">
        <f t="shared" si="3"/>
        <v>17</v>
      </c>
      <c r="F6" s="19">
        <f t="shared" si="3"/>
        <v>5</v>
      </c>
      <c r="G6" s="19">
        <f t="shared" si="3"/>
        <v>0</v>
      </c>
      <c r="H6" s="19" t="str">
        <f t="shared" si="3"/>
        <v>新潟県　阿賀野市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64.86</v>
      </c>
      <c r="P6" s="20">
        <f t="shared" si="3"/>
        <v>2.5099999999999998</v>
      </c>
      <c r="Q6" s="20">
        <f t="shared" si="3"/>
        <v>95.41</v>
      </c>
      <c r="R6" s="20">
        <f t="shared" si="3"/>
        <v>2640</v>
      </c>
      <c r="S6" s="20">
        <f t="shared" si="3"/>
        <v>40353</v>
      </c>
      <c r="T6" s="20">
        <f t="shared" si="3"/>
        <v>192.74</v>
      </c>
      <c r="U6" s="20">
        <f t="shared" si="3"/>
        <v>209.36</v>
      </c>
      <c r="V6" s="20">
        <f t="shared" si="3"/>
        <v>1006</v>
      </c>
      <c r="W6" s="20">
        <f t="shared" si="3"/>
        <v>0.52</v>
      </c>
      <c r="X6" s="20">
        <f t="shared" si="3"/>
        <v>1934.62</v>
      </c>
      <c r="Y6" s="21" t="str">
        <f>IF(Y7="",NA(),Y7)</f>
        <v>-</v>
      </c>
      <c r="Z6" s="21">
        <f t="shared" ref="Z6:AH6" si="4">IF(Z7="",NA(),Z7)</f>
        <v>102.27</v>
      </c>
      <c r="AA6" s="21">
        <f t="shared" si="4"/>
        <v>94.48</v>
      </c>
      <c r="AB6" s="21">
        <f t="shared" si="4"/>
        <v>98.35</v>
      </c>
      <c r="AC6" s="21">
        <f t="shared" si="4"/>
        <v>103.17</v>
      </c>
      <c r="AD6" s="21" t="str">
        <f t="shared" si="4"/>
        <v>-</v>
      </c>
      <c r="AE6" s="21">
        <f t="shared" si="4"/>
        <v>101.91</v>
      </c>
      <c r="AF6" s="21">
        <f t="shared" si="4"/>
        <v>103.09</v>
      </c>
      <c r="AG6" s="21">
        <f t="shared" si="4"/>
        <v>102.11</v>
      </c>
      <c r="AH6" s="21">
        <f t="shared" si="4"/>
        <v>101.91</v>
      </c>
      <c r="AI6" s="20" t="str">
        <f>IF(AI7="","",IF(AI7="-","【-】","【"&amp;SUBSTITUTE(TEXT(AI7,"#,##0.00"),"-","△")&amp;"】"))</f>
        <v>【103.61】</v>
      </c>
      <c r="AJ6" s="21" t="str">
        <f>IF(AJ7="",NA(),AJ7)</f>
        <v>-</v>
      </c>
      <c r="AK6" s="20">
        <f t="shared" ref="AK6:AS6" si="5">IF(AK7="",NA(),AK7)</f>
        <v>0</v>
      </c>
      <c r="AL6" s="21">
        <f t="shared" si="5"/>
        <v>62.59</v>
      </c>
      <c r="AM6" s="21">
        <f t="shared" si="5"/>
        <v>104.62</v>
      </c>
      <c r="AN6" s="21">
        <f t="shared" si="5"/>
        <v>40.880000000000003</v>
      </c>
      <c r="AO6" s="21" t="str">
        <f t="shared" si="5"/>
        <v>-</v>
      </c>
      <c r="AP6" s="21">
        <f t="shared" si="5"/>
        <v>127.98</v>
      </c>
      <c r="AQ6" s="21">
        <f t="shared" si="5"/>
        <v>101.24</v>
      </c>
      <c r="AR6" s="21">
        <f t="shared" si="5"/>
        <v>124.9</v>
      </c>
      <c r="AS6" s="21">
        <f t="shared" si="5"/>
        <v>124.8</v>
      </c>
      <c r="AT6" s="20" t="str">
        <f>IF(AT7="","",IF(AT7="-","【-】","【"&amp;SUBSTITUTE(TEXT(AT7,"#,##0.00"),"-","△")&amp;"】"))</f>
        <v>【133.62】</v>
      </c>
      <c r="AU6" s="21" t="str">
        <f>IF(AU7="",NA(),AU7)</f>
        <v>-</v>
      </c>
      <c r="AV6" s="21">
        <f t="shared" ref="AV6:BD6" si="6">IF(AV7="",NA(),AV7)</f>
        <v>22.14</v>
      </c>
      <c r="AW6" s="21">
        <f t="shared" si="6"/>
        <v>24.49</v>
      </c>
      <c r="AX6" s="21">
        <f t="shared" si="6"/>
        <v>7.58</v>
      </c>
      <c r="AY6" s="21">
        <f t="shared" si="6"/>
        <v>21.89</v>
      </c>
      <c r="AZ6" s="21" t="str">
        <f t="shared" si="6"/>
        <v>-</v>
      </c>
      <c r="BA6" s="21">
        <f t="shared" si="6"/>
        <v>44.14</v>
      </c>
      <c r="BB6" s="21">
        <f t="shared" si="6"/>
        <v>37.24</v>
      </c>
      <c r="BC6" s="21">
        <f t="shared" si="6"/>
        <v>33.58</v>
      </c>
      <c r="BD6" s="21">
        <f t="shared" si="6"/>
        <v>35.42</v>
      </c>
      <c r="BE6" s="20" t="str">
        <f>IF(BE7="","",IF(BE7="-","【-】","【"&amp;SUBSTITUTE(TEXT(BE7,"#,##0.00"),"-","△")&amp;"】"))</f>
        <v>【36.94】</v>
      </c>
      <c r="BF6" s="21" t="str">
        <f>IF(BF7="",NA(),BF7)</f>
        <v>-</v>
      </c>
      <c r="BG6" s="21">
        <f t="shared" ref="BG6:BO6" si="7">IF(BG7="",NA(),BG7)</f>
        <v>12423.84</v>
      </c>
      <c r="BH6" s="21">
        <f t="shared" si="7"/>
        <v>15267.93</v>
      </c>
      <c r="BI6" s="21">
        <f t="shared" si="7"/>
        <v>15297.87</v>
      </c>
      <c r="BJ6" s="21">
        <f t="shared" si="7"/>
        <v>14692.71</v>
      </c>
      <c r="BK6" s="21" t="str">
        <f t="shared" si="7"/>
        <v>-</v>
      </c>
      <c r="BL6" s="21">
        <f t="shared" si="7"/>
        <v>654.71</v>
      </c>
      <c r="BM6" s="21">
        <f t="shared" si="7"/>
        <v>783.8</v>
      </c>
      <c r="BN6" s="21">
        <f t="shared" si="7"/>
        <v>778.81</v>
      </c>
      <c r="BO6" s="21">
        <f t="shared" si="7"/>
        <v>718.49</v>
      </c>
      <c r="BP6" s="20" t="str">
        <f>IF(BP7="","",IF(BP7="-","【-】","【"&amp;SUBSTITUTE(TEXT(BP7,"#,##0.00"),"-","△")&amp;"】"))</f>
        <v>【809.19】</v>
      </c>
      <c r="BQ6" s="21" t="str">
        <f>IF(BQ7="",NA(),BQ7)</f>
        <v>-</v>
      </c>
      <c r="BR6" s="21">
        <f t="shared" ref="BR6:BZ6" si="8">IF(BR7="",NA(),BR7)</f>
        <v>35.950000000000003</v>
      </c>
      <c r="BS6" s="21">
        <f t="shared" si="8"/>
        <v>29.49</v>
      </c>
      <c r="BT6" s="21">
        <f t="shared" si="8"/>
        <v>29.6</v>
      </c>
      <c r="BU6" s="21">
        <f t="shared" si="8"/>
        <v>48.46</v>
      </c>
      <c r="BV6" s="21" t="str">
        <f t="shared" si="8"/>
        <v>-</v>
      </c>
      <c r="BW6" s="21">
        <f t="shared" si="8"/>
        <v>65.37</v>
      </c>
      <c r="BX6" s="21">
        <f t="shared" si="8"/>
        <v>68.11</v>
      </c>
      <c r="BY6" s="21">
        <f t="shared" si="8"/>
        <v>67.23</v>
      </c>
      <c r="BZ6" s="21">
        <f t="shared" si="8"/>
        <v>61.82</v>
      </c>
      <c r="CA6" s="20" t="str">
        <f>IF(CA7="","",IF(CA7="-","【-】","【"&amp;SUBSTITUTE(TEXT(CA7,"#,##0.00"),"-","△")&amp;"】"))</f>
        <v>【57.02】</v>
      </c>
      <c r="CB6" s="21" t="str">
        <f>IF(CB7="",NA(),CB7)</f>
        <v>-</v>
      </c>
      <c r="CC6" s="21">
        <f t="shared" ref="CC6:CK6" si="9">IF(CC7="",NA(),CC7)</f>
        <v>349.02</v>
      </c>
      <c r="CD6" s="21">
        <f t="shared" si="9"/>
        <v>425.75</v>
      </c>
      <c r="CE6" s="21">
        <f t="shared" si="9"/>
        <v>424.07</v>
      </c>
      <c r="CF6" s="21">
        <f t="shared" si="9"/>
        <v>259.45</v>
      </c>
      <c r="CG6" s="21" t="str">
        <f t="shared" si="9"/>
        <v>-</v>
      </c>
      <c r="CH6" s="21">
        <f t="shared" si="9"/>
        <v>228.99</v>
      </c>
      <c r="CI6" s="21">
        <f t="shared" si="9"/>
        <v>222.41</v>
      </c>
      <c r="CJ6" s="21">
        <f t="shared" si="9"/>
        <v>228.21</v>
      </c>
      <c r="CK6" s="21">
        <f t="shared" si="9"/>
        <v>246.9</v>
      </c>
      <c r="CL6" s="20" t="str">
        <f>IF(CL7="","",IF(CL7="-","【-】","【"&amp;SUBSTITUTE(TEXT(CL7,"#,##0.00"),"-","△")&amp;"】"))</f>
        <v>【273.68】</v>
      </c>
      <c r="CM6" s="21" t="str">
        <f>IF(CM7="",NA(),CM7)</f>
        <v>-</v>
      </c>
      <c r="CN6" s="21">
        <f t="shared" ref="CN6:CV6" si="10">IF(CN7="",NA(),CN7)</f>
        <v>7.15</v>
      </c>
      <c r="CO6" s="21">
        <f t="shared" si="10"/>
        <v>15.65</v>
      </c>
      <c r="CP6" s="21">
        <f t="shared" si="10"/>
        <v>15.28</v>
      </c>
      <c r="CQ6" s="21">
        <f t="shared" si="10"/>
        <v>57.78</v>
      </c>
      <c r="CR6" s="21" t="str">
        <f t="shared" si="10"/>
        <v>-</v>
      </c>
      <c r="CS6" s="21">
        <f t="shared" si="10"/>
        <v>54.06</v>
      </c>
      <c r="CT6" s="21">
        <f t="shared" si="10"/>
        <v>55.26</v>
      </c>
      <c r="CU6" s="21">
        <f t="shared" si="10"/>
        <v>54.54</v>
      </c>
      <c r="CV6" s="21">
        <f t="shared" si="10"/>
        <v>52.9</v>
      </c>
      <c r="CW6" s="20" t="str">
        <f>IF(CW7="","",IF(CW7="-","【-】","【"&amp;SUBSTITUTE(TEXT(CW7,"#,##0.00"),"-","△")&amp;"】"))</f>
        <v>【52.55】</v>
      </c>
      <c r="CX6" s="21" t="str">
        <f>IF(CX7="",NA(),CX7)</f>
        <v>-</v>
      </c>
      <c r="CY6" s="21">
        <f t="shared" ref="CY6:DG6" si="11">IF(CY7="",NA(),CY7)</f>
        <v>90.84</v>
      </c>
      <c r="CZ6" s="21">
        <f t="shared" si="11"/>
        <v>86.74</v>
      </c>
      <c r="DA6" s="21">
        <f t="shared" si="11"/>
        <v>86.26</v>
      </c>
      <c r="DB6" s="21">
        <f t="shared" si="11"/>
        <v>89.17</v>
      </c>
      <c r="DC6" s="21" t="str">
        <f t="shared" si="11"/>
        <v>-</v>
      </c>
      <c r="DD6" s="21">
        <f t="shared" si="11"/>
        <v>90.11</v>
      </c>
      <c r="DE6" s="21">
        <f t="shared" si="11"/>
        <v>90.52</v>
      </c>
      <c r="DF6" s="21">
        <f t="shared" si="11"/>
        <v>90.3</v>
      </c>
      <c r="DG6" s="21">
        <f t="shared" si="11"/>
        <v>90.3</v>
      </c>
      <c r="DH6" s="20" t="str">
        <f>IF(DH7="","",IF(DH7="-","【-】","【"&amp;SUBSTITUTE(TEXT(DH7,"#,##0.00"),"-","△")&amp;"】"))</f>
        <v>【87.30】</v>
      </c>
      <c r="DI6" s="21" t="str">
        <f>IF(DI7="",NA(),DI7)</f>
        <v>-</v>
      </c>
      <c r="DJ6" s="21">
        <f t="shared" ref="DJ6:DR6" si="12">IF(DJ7="",NA(),DJ7)</f>
        <v>4.0599999999999996</v>
      </c>
      <c r="DK6" s="21">
        <f t="shared" si="12"/>
        <v>7.68</v>
      </c>
      <c r="DL6" s="21">
        <f t="shared" si="12"/>
        <v>11.14</v>
      </c>
      <c r="DM6" s="21">
        <f t="shared" si="12"/>
        <v>14.22</v>
      </c>
      <c r="DN6" s="21" t="str">
        <f t="shared" si="12"/>
        <v>-</v>
      </c>
      <c r="DO6" s="21">
        <f t="shared" si="12"/>
        <v>28.19</v>
      </c>
      <c r="DP6" s="21">
        <f t="shared" si="12"/>
        <v>24.8</v>
      </c>
      <c r="DQ6" s="21">
        <f t="shared" si="12"/>
        <v>28.12</v>
      </c>
      <c r="DR6" s="21">
        <f t="shared" si="12"/>
        <v>28.79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152234</v>
      </c>
      <c r="D7" s="23">
        <v>46</v>
      </c>
      <c r="E7" s="23">
        <v>17</v>
      </c>
      <c r="F7" s="23">
        <v>5</v>
      </c>
      <c r="G7" s="23">
        <v>0</v>
      </c>
      <c r="H7" s="23" t="s">
        <v>96</v>
      </c>
      <c r="I7" s="23" t="s">
        <v>97</v>
      </c>
      <c r="J7" s="23" t="s">
        <v>98</v>
      </c>
      <c r="K7" s="23" t="s">
        <v>99</v>
      </c>
      <c r="L7" s="23" t="s">
        <v>100</v>
      </c>
      <c r="M7" s="23" t="s">
        <v>101</v>
      </c>
      <c r="N7" s="24" t="s">
        <v>102</v>
      </c>
      <c r="O7" s="24">
        <v>64.86</v>
      </c>
      <c r="P7" s="24">
        <v>2.5099999999999998</v>
      </c>
      <c r="Q7" s="24">
        <v>95.41</v>
      </c>
      <c r="R7" s="24">
        <v>2640</v>
      </c>
      <c r="S7" s="24">
        <v>40353</v>
      </c>
      <c r="T7" s="24">
        <v>192.74</v>
      </c>
      <c r="U7" s="24">
        <v>209.36</v>
      </c>
      <c r="V7" s="24">
        <v>1006</v>
      </c>
      <c r="W7" s="24">
        <v>0.52</v>
      </c>
      <c r="X7" s="24">
        <v>1934.62</v>
      </c>
      <c r="Y7" s="24" t="s">
        <v>102</v>
      </c>
      <c r="Z7" s="24">
        <v>102.27</v>
      </c>
      <c r="AA7" s="24">
        <v>94.48</v>
      </c>
      <c r="AB7" s="24">
        <v>98.35</v>
      </c>
      <c r="AC7" s="24">
        <v>103.17</v>
      </c>
      <c r="AD7" s="24" t="s">
        <v>102</v>
      </c>
      <c r="AE7" s="24">
        <v>101.91</v>
      </c>
      <c r="AF7" s="24">
        <v>103.09</v>
      </c>
      <c r="AG7" s="24">
        <v>102.11</v>
      </c>
      <c r="AH7" s="24">
        <v>101.91</v>
      </c>
      <c r="AI7" s="24">
        <v>103.61</v>
      </c>
      <c r="AJ7" s="24" t="s">
        <v>102</v>
      </c>
      <c r="AK7" s="24">
        <v>0</v>
      </c>
      <c r="AL7" s="24">
        <v>62.59</v>
      </c>
      <c r="AM7" s="24">
        <v>104.62</v>
      </c>
      <c r="AN7" s="24">
        <v>40.880000000000003</v>
      </c>
      <c r="AO7" s="24" t="s">
        <v>102</v>
      </c>
      <c r="AP7" s="24">
        <v>127.98</v>
      </c>
      <c r="AQ7" s="24">
        <v>101.24</v>
      </c>
      <c r="AR7" s="24">
        <v>124.9</v>
      </c>
      <c r="AS7" s="24">
        <v>124.8</v>
      </c>
      <c r="AT7" s="24">
        <v>133.62</v>
      </c>
      <c r="AU7" s="24" t="s">
        <v>102</v>
      </c>
      <c r="AV7" s="24">
        <v>22.14</v>
      </c>
      <c r="AW7" s="24">
        <v>24.49</v>
      </c>
      <c r="AX7" s="24">
        <v>7.58</v>
      </c>
      <c r="AY7" s="24">
        <v>21.89</v>
      </c>
      <c r="AZ7" s="24" t="s">
        <v>102</v>
      </c>
      <c r="BA7" s="24">
        <v>44.14</v>
      </c>
      <c r="BB7" s="24">
        <v>37.24</v>
      </c>
      <c r="BC7" s="24">
        <v>33.58</v>
      </c>
      <c r="BD7" s="24">
        <v>35.42</v>
      </c>
      <c r="BE7" s="24">
        <v>36.94</v>
      </c>
      <c r="BF7" s="24" t="s">
        <v>102</v>
      </c>
      <c r="BG7" s="24">
        <v>12423.84</v>
      </c>
      <c r="BH7" s="24">
        <v>15267.93</v>
      </c>
      <c r="BI7" s="24">
        <v>15297.87</v>
      </c>
      <c r="BJ7" s="24">
        <v>14692.71</v>
      </c>
      <c r="BK7" s="24" t="s">
        <v>102</v>
      </c>
      <c r="BL7" s="24">
        <v>654.71</v>
      </c>
      <c r="BM7" s="24">
        <v>783.8</v>
      </c>
      <c r="BN7" s="24">
        <v>778.81</v>
      </c>
      <c r="BO7" s="24">
        <v>718.49</v>
      </c>
      <c r="BP7" s="24">
        <v>809.19</v>
      </c>
      <c r="BQ7" s="24" t="s">
        <v>102</v>
      </c>
      <c r="BR7" s="24">
        <v>35.950000000000003</v>
      </c>
      <c r="BS7" s="24">
        <v>29.49</v>
      </c>
      <c r="BT7" s="24">
        <v>29.6</v>
      </c>
      <c r="BU7" s="24">
        <v>48.46</v>
      </c>
      <c r="BV7" s="24" t="s">
        <v>102</v>
      </c>
      <c r="BW7" s="24">
        <v>65.37</v>
      </c>
      <c r="BX7" s="24">
        <v>68.11</v>
      </c>
      <c r="BY7" s="24">
        <v>67.23</v>
      </c>
      <c r="BZ7" s="24">
        <v>61.82</v>
      </c>
      <c r="CA7" s="24">
        <v>57.02</v>
      </c>
      <c r="CB7" s="24" t="s">
        <v>102</v>
      </c>
      <c r="CC7" s="24">
        <v>349.02</v>
      </c>
      <c r="CD7" s="24">
        <v>425.75</v>
      </c>
      <c r="CE7" s="24">
        <v>424.07</v>
      </c>
      <c r="CF7" s="24">
        <v>259.45</v>
      </c>
      <c r="CG7" s="24" t="s">
        <v>102</v>
      </c>
      <c r="CH7" s="24">
        <v>228.99</v>
      </c>
      <c r="CI7" s="24">
        <v>222.41</v>
      </c>
      <c r="CJ7" s="24">
        <v>228.21</v>
      </c>
      <c r="CK7" s="24">
        <v>246.9</v>
      </c>
      <c r="CL7" s="24">
        <v>273.68</v>
      </c>
      <c r="CM7" s="24" t="s">
        <v>102</v>
      </c>
      <c r="CN7" s="24">
        <v>7.15</v>
      </c>
      <c r="CO7" s="24">
        <v>15.65</v>
      </c>
      <c r="CP7" s="24">
        <v>15.28</v>
      </c>
      <c r="CQ7" s="24">
        <v>57.78</v>
      </c>
      <c r="CR7" s="24" t="s">
        <v>102</v>
      </c>
      <c r="CS7" s="24">
        <v>54.06</v>
      </c>
      <c r="CT7" s="24">
        <v>55.26</v>
      </c>
      <c r="CU7" s="24">
        <v>54.54</v>
      </c>
      <c r="CV7" s="24">
        <v>52.9</v>
      </c>
      <c r="CW7" s="24">
        <v>52.55</v>
      </c>
      <c r="CX7" s="24" t="s">
        <v>102</v>
      </c>
      <c r="CY7" s="24">
        <v>90.84</v>
      </c>
      <c r="CZ7" s="24">
        <v>86.74</v>
      </c>
      <c r="DA7" s="24">
        <v>86.26</v>
      </c>
      <c r="DB7" s="24">
        <v>89.17</v>
      </c>
      <c r="DC7" s="24" t="s">
        <v>102</v>
      </c>
      <c r="DD7" s="24">
        <v>90.11</v>
      </c>
      <c r="DE7" s="24">
        <v>90.52</v>
      </c>
      <c r="DF7" s="24">
        <v>90.3</v>
      </c>
      <c r="DG7" s="24">
        <v>90.3</v>
      </c>
      <c r="DH7" s="24">
        <v>87.3</v>
      </c>
      <c r="DI7" s="24" t="s">
        <v>102</v>
      </c>
      <c r="DJ7" s="24">
        <v>4.0599999999999996</v>
      </c>
      <c r="DK7" s="24">
        <v>7.68</v>
      </c>
      <c r="DL7" s="24">
        <v>11.14</v>
      </c>
      <c r="DM7" s="24">
        <v>14.22</v>
      </c>
      <c r="DN7" s="24" t="s">
        <v>102</v>
      </c>
      <c r="DO7" s="24">
        <v>28.19</v>
      </c>
      <c r="DP7" s="24">
        <v>24.8</v>
      </c>
      <c r="DQ7" s="24">
        <v>28.12</v>
      </c>
      <c r="DR7" s="24">
        <v>28.79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tomo-turumaki</cp:lastModifiedBy>
  <cp:lastPrinted>2024-01-18T07:46:33Z</cp:lastPrinted>
  <dcterms:created xsi:type="dcterms:W3CDTF">2023-12-12T01:01:26Z</dcterms:created>
  <dcterms:modified xsi:type="dcterms:W3CDTF">2024-01-18T07:53:45Z</dcterms:modified>
  <cp:category/>
</cp:coreProperties>
</file>