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6_予算・決算\11_決算\経営比較分析表\R3\"/>
    </mc:Choice>
  </mc:AlternateContent>
  <workbookProtection workbookAlgorithmName="SHA-512" workbookHashValue="qDCgXh4l7Zhjo10j8n0kis26xzsBTIASzxShswIy0mfusjK/CbjSW0lO+qMFew/ResTSEIahV7GTiS7lgWhmNw==" workbookSaltValue="EcyTSTiBy0LLua/keB6/Qw=="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<sst xmlns="http://schemas.openxmlformats.org/spreadsheetml/2006/main" count="278" uniqueCount="116">
  <si>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</si>
  <si>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</si>
  <si>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</si>
  <si>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</si>
  <si>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</si>
  <si>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</si>
  <si>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</si>
  <si>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</si>
  <si>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</si>
  <si>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</si>
  <si>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</si>
  <si>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</si>
  <si>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</si>
  <si>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</si>
  <si>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</si>
  <si>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</si>
  <si>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</si>
  <si>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</si>
  <si>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</si>
  <si>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</si>
  <si>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</si>
  <si>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</si>
  <si>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</si>
  <si>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</si>
  <si>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</si>
  <si>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</si>
  <si>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</si>
  <si>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</si>
  <si>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</si>
  <si>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</si>
  <si>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</si>
  <si>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</si>
  <si>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</si>
  <si>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</si>
  <si>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</si>
  <si>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</si>
  <si>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</si>
  <si>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</si>
  <si>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</si>
  <si>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</si>
  <si>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</si>
  <si>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</si>
  <si>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</si>
  <si>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</si>
  <si>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</si>
  <si>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</si>
  <si>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</si>
  <si>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</si>
  <si>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</si>
  <si>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</si>
  <si>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</si>
  <si>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</si>
  <si>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</si>
  <si>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</si>
  <si>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</si>
  <si>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</si>
  <si>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</si>
  <si>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</si>
  <si>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</si>
  <si>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</si>
  <si>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</si>
  <si>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</si>
  <si>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</si>
  <si>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</si>
  <si>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</si>
  <si>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</si>
  <si>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</si>
  <si>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</si>
  <si>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</si>
  <si>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</si>
  <si>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</si>
  <si>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</si>
  <si>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</si>
  <si>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</si>
  <si>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</si>
  <si>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</si>
  <si>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</si>
  <si>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</si>
  <si>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</si>
  <si>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</si>
  <si>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</si>
  <si>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</si>
  <si>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</si>
  <si>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</si>
  <si>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</si>
  <si>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</si>
  <si>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</si>
  <si>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</si>
  <si>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</si>
  <si>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</si>
  <si>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</si>
  <si>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</si>
  <si>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</si>
  <si>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</si>
  <si>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</si>
  <si>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</si>
  <si>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</si>
  <si>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</si>
  <si>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</si>
  <si>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</si>
  <si>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</si>
  <si>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</si>
  <si>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</si>
  <si>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</si>
  <si>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</si>
  <si>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</si>
  <si>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</si>
  <si>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</si>
  <si>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</si>
  <si>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</si>
  <si>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</si>
  <si>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</si>
  <si>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</si>
  <si>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本市の下水道整備は、安田地区が平成４年に事業認可以降、順次施設整備を進めてきたことから、現時点で法定耐用年数を超えた管渠はなく、比較的老朽度合いは低くなっています。
　これまで継続事業として長寿命化事業を実施してきましたが、引き続き令和元年度に策定した「ストックマネジメント計画」に基づき、老朽化に備えた計画的な施設更新を進めていきます。</t>
    <rPh sb="1" eb="3">
      <t>ホンシ</t>
    </rPh>
    <rPh sb="4" eb="7">
      <t>ゲスイドウ</t>
    </rPh>
    <rPh sb="7" eb="9">
      <t>セイビ</t>
    </rPh>
    <rPh sb="16" eb="18">
      <t>ヘイセイ</t>
    </rPh>
    <rPh sb="19" eb="20">
      <t>ネン</t>
    </rPh>
    <rPh sb="45" eb="48">
      <t>ゲンジテン</t>
    </rPh>
    <rPh sb="103" eb="105">
      <t>ジッシ</t>
    </rPh>
    <rPh sb="117" eb="122">
      <t>レイワガンネンド</t>
    </rPh>
    <phoneticPr fontId="4"/>
  </si>
  <si>
    <t xml:space="preserve">　本市の下水道事業収入の大半は、一般会計からの繰入金によって支えられています。本来、事業経営の根幹をなすべき下水道使用料の増収を図るため、企業会計移行後のトレンドを見極め、全国及び県平均を下回っている下水道使用料を見直し、経営の健全化を図る必要があります。
　また、農業集落排水事業については公共下水道へ編入を行い、施設の統合による経営の効率化を図る方針としています。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4" eb="57">
      <t>ゲスイドウ</t>
    </rPh>
    <rPh sb="69" eb="71">
      <t>キギョウ</t>
    </rPh>
    <rPh sb="71" eb="73">
      <t>カイケイ</t>
    </rPh>
    <rPh sb="73" eb="75">
      <t>イコウ</t>
    </rPh>
    <rPh sb="75" eb="76">
      <t>ゴ</t>
    </rPh>
    <rPh sb="82" eb="84">
      <t>ミキワ</t>
    </rPh>
    <rPh sb="88" eb="89">
      <t>オヨ</t>
    </rPh>
    <rPh sb="90" eb="91">
      <t>ケン</t>
    </rPh>
    <rPh sb="137" eb="139">
      <t>ハイスイ</t>
    </rPh>
    <rPh sb="152" eb="154">
      <t>ヘンニュウ</t>
    </rPh>
    <rPh sb="166" eb="168">
      <t>ケイエイ</t>
    </rPh>
    <rPh sb="169" eb="172">
      <t>コウリツカ</t>
    </rPh>
    <rPh sb="186" eb="188">
      <t>ゲンザイ</t>
    </rPh>
    <rPh sb="192" eb="194">
      <t>ネンド</t>
    </rPh>
    <rPh sb="198" eb="200">
      <t>ネンカン</t>
    </rPh>
    <rPh sb="201" eb="203">
      <t>ケイカク</t>
    </rPh>
    <rPh sb="203" eb="205">
      <t>キカン</t>
    </rPh>
    <rPh sb="208" eb="210">
      <t>ケイエイ</t>
    </rPh>
    <rPh sb="210" eb="212">
      <t>センリャク</t>
    </rPh>
    <rPh sb="213" eb="215">
      <t>キホン</t>
    </rPh>
    <rPh sb="217" eb="219">
      <t>サマザマ</t>
    </rPh>
    <rPh sb="220" eb="222">
      <t>カダイ</t>
    </rPh>
    <rPh sb="223" eb="224">
      <t>フ</t>
    </rPh>
    <rPh sb="229" eb="231">
      <t>カクシュ</t>
    </rPh>
    <rPh sb="231" eb="233">
      <t>ケイカク</t>
    </rPh>
    <rPh sb="234" eb="235">
      <t>モト</t>
    </rPh>
    <rPh sb="237" eb="239">
      <t>セイビ</t>
    </rPh>
    <rPh sb="240" eb="242">
      <t>カイリョウ</t>
    </rPh>
    <rPh sb="242" eb="244">
      <t>ジギョウ</t>
    </rPh>
    <rPh sb="245" eb="246">
      <t>オコナ</t>
    </rPh>
    <rPh sb="248" eb="251">
      <t>ゲスイドウ</t>
    </rPh>
    <phoneticPr fontId="4"/>
  </si>
  <si>
    <r>
      <t xml:space="preserve">　本市は、令和元年度から企業会計に移行し、公共下水道事業と農業集落排水事業の特別会計を１つに合わせることで事業運営の効率化と経営の健全化を進めることとしました。
</t>
    </r>
    <r>
      <rPr>
        <sz val="11"/>
        <rFont val="ＭＳ ゴシック"/>
        <family val="3"/>
        <charset val="128"/>
      </rPr>
      <t>①②経常収支比率及び累積欠損金比率
　収益、費用ともに減少となりましたが、一般会計からの繰入金が減少したことで累積欠損金が増加しています。</t>
    </r>
    <r>
      <rPr>
        <sz val="11"/>
        <color theme="1"/>
        <rFont val="ＭＳ ゴシック"/>
        <family val="3"/>
        <charset val="128"/>
      </rPr>
      <t xml:space="preserve">
③流動比率
　収入の大半を繰入金に依存する事業であることから、平均値と同様１００％を下回っています。
④企業債残高対事業規模比率
　令和６年度を下水道整備の概成としていることから整備の終盤にあり、平均値より投資規模が高くなっています。
⑤⑥経費回収率及び汚水処理原価
　公共下水道施設の大半は県の流域下水道施設（処理場等）を利用しているため、平均値より汚水処理原価は低く抑えられましたが、使用料単価の低さが影響し経費回収率は１００％を超えていません。
⑦施設利用率
　該当しません。（汚水処理の全量を県の流域下水道施設（処理場等）を利用しているため）
⑧水洗化率
　水洗化率を高めることが使用料収入の増加に直結することから、引き続き戸別訪問等による接続促進を進める必要があります。
</t>
    </r>
    <rPh sb="1" eb="3">
      <t>ホンシ</t>
    </rPh>
    <rPh sb="5" eb="7">
      <t>レイワ</t>
    </rPh>
    <rPh sb="7" eb="9">
      <t>ガンネン</t>
    </rPh>
    <rPh sb="9" eb="10">
      <t>ド</t>
    </rPh>
    <rPh sb="12" eb="14">
      <t>キギョウ</t>
    </rPh>
    <rPh sb="14" eb="16">
      <t>カイケイ</t>
    </rPh>
    <rPh sb="17" eb="19">
      <t>イコウ</t>
    </rPh>
    <rPh sb="21" eb="23">
      <t>コウキョウ</t>
    </rPh>
    <rPh sb="23" eb="26">
      <t>ゲスイドウ</t>
    </rPh>
    <rPh sb="26" eb="28">
      <t>ジギョウ</t>
    </rPh>
    <rPh sb="29" eb="31">
      <t>ノウギョウ</t>
    </rPh>
    <rPh sb="31" eb="33">
      <t>シュウラク</t>
    </rPh>
    <rPh sb="33" eb="35">
      <t>ハイスイ</t>
    </rPh>
    <rPh sb="35" eb="37">
      <t>ジギョウ</t>
    </rPh>
    <rPh sb="38" eb="40">
      <t>トクベツ</t>
    </rPh>
    <rPh sb="40" eb="42">
      <t>カイケイ</t>
    </rPh>
    <rPh sb="46" eb="47">
      <t>ア</t>
    </rPh>
    <rPh sb="53" eb="55">
      <t>ジギョウ</t>
    </rPh>
    <rPh sb="55" eb="57">
      <t>ウンエイ</t>
    </rPh>
    <rPh sb="58" eb="61">
      <t>コウリツカ</t>
    </rPh>
    <rPh sb="62" eb="64">
      <t>ケイエイ</t>
    </rPh>
    <rPh sb="69" eb="70">
      <t>スス</t>
    </rPh>
    <rPh sb="83" eb="85">
      <t>ケイジョウ</t>
    </rPh>
    <rPh sb="85" eb="87">
      <t>シュウシ</t>
    </rPh>
    <rPh sb="87" eb="89">
      <t>ヒリツ</t>
    </rPh>
    <rPh sb="89" eb="90">
      <t>オヨ</t>
    </rPh>
    <rPh sb="91" eb="93">
      <t>ルイセキ</t>
    </rPh>
    <rPh sb="93" eb="95">
      <t>ケッソン</t>
    </rPh>
    <rPh sb="95" eb="96">
      <t>キン</t>
    </rPh>
    <rPh sb="96" eb="98">
      <t>ヒリツ</t>
    </rPh>
    <rPh sb="136" eb="138">
      <t>ルイセキ</t>
    </rPh>
    <rPh sb="152" eb="154">
      <t>リュウドウ</t>
    </rPh>
    <rPh sb="154" eb="156">
      <t>ヒリツ</t>
    </rPh>
    <rPh sb="158" eb="160">
      <t>シュウニュウ</t>
    </rPh>
    <rPh sb="161" eb="163">
      <t>タイハン</t>
    </rPh>
    <rPh sb="164" eb="166">
      <t>クリイレ</t>
    </rPh>
    <rPh sb="166" eb="167">
      <t>キン</t>
    </rPh>
    <rPh sb="168" eb="170">
      <t>イゾン</t>
    </rPh>
    <rPh sb="172" eb="174">
      <t>ジギョウ</t>
    </rPh>
    <rPh sb="182" eb="184">
      <t>ヘイキン</t>
    </rPh>
    <rPh sb="184" eb="185">
      <t>チ</t>
    </rPh>
    <rPh sb="186" eb="188">
      <t>ドウヨウ</t>
    </rPh>
    <rPh sb="193" eb="195">
      <t>シタマワ</t>
    </rPh>
    <rPh sb="203" eb="205">
      <t>キギョウ</t>
    </rPh>
    <rPh sb="205" eb="206">
      <t>サイ</t>
    </rPh>
    <rPh sb="206" eb="208">
      <t>ザンダカ</t>
    </rPh>
    <rPh sb="208" eb="209">
      <t>タイ</t>
    </rPh>
    <rPh sb="209" eb="211">
      <t>ジギョウ</t>
    </rPh>
    <rPh sb="211" eb="213">
      <t>キボ</t>
    </rPh>
    <rPh sb="213" eb="215">
      <t>ヒリツ</t>
    </rPh>
    <rPh sb="223" eb="226">
      <t>ゲスイドウ</t>
    </rPh>
    <rPh sb="226" eb="228">
      <t>セイビ</t>
    </rPh>
    <rPh sb="229" eb="231">
      <t>ガイセイ</t>
    </rPh>
    <rPh sb="240" eb="242">
      <t>セイビ</t>
    </rPh>
    <rPh sb="243" eb="245">
      <t>シュウバン</t>
    </rPh>
    <rPh sb="251" eb="252">
      <t>チ</t>
    </rPh>
    <rPh sb="254" eb="256">
      <t>トウシ</t>
    </rPh>
    <rPh sb="256" eb="258">
      <t>キボ</t>
    </rPh>
    <rPh sb="271" eb="273">
      <t>ケイヒ</t>
    </rPh>
    <rPh sb="273" eb="275">
      <t>カイシュウ</t>
    </rPh>
    <rPh sb="275" eb="276">
      <t>リツ</t>
    </rPh>
    <rPh sb="276" eb="277">
      <t>オヨ</t>
    </rPh>
    <rPh sb="278" eb="280">
      <t>オスイ</t>
    </rPh>
    <rPh sb="280" eb="282">
      <t>ショリ</t>
    </rPh>
    <rPh sb="282" eb="284">
      <t>ゲンカ</t>
    </rPh>
    <rPh sb="307" eb="309">
      <t>ショリ</t>
    </rPh>
    <rPh sb="309" eb="310">
      <t>ジョウ</t>
    </rPh>
    <rPh sb="310" eb="311">
      <t>トウ</t>
    </rPh>
    <rPh sb="324" eb="325">
      <t>チ</t>
    </rPh>
    <rPh sb="327" eb="329">
      <t>オスイ</t>
    </rPh>
    <rPh sb="329" eb="331">
      <t>ショリ</t>
    </rPh>
    <rPh sb="331" eb="333">
      <t>ゲンカ</t>
    </rPh>
    <rPh sb="334" eb="335">
      <t>ヒク</t>
    </rPh>
    <rPh sb="336" eb="337">
      <t>オサ</t>
    </rPh>
    <rPh sb="345" eb="348">
      <t>シヨウリョウ</t>
    </rPh>
    <rPh sb="348" eb="350">
      <t>タンカ</t>
    </rPh>
    <rPh sb="351" eb="352">
      <t>ヒク</t>
    </rPh>
    <rPh sb="354" eb="356">
      <t>エイキョウ</t>
    </rPh>
    <rPh sb="357" eb="359">
      <t>ケイヒ</t>
    </rPh>
    <rPh sb="359" eb="361">
      <t>カイシュウ</t>
    </rPh>
    <rPh sb="361" eb="362">
      <t>リツ</t>
    </rPh>
    <rPh sb="368" eb="369">
      <t>コ</t>
    </rPh>
    <rPh sb="378" eb="380">
      <t>シセツ</t>
    </rPh>
    <rPh sb="380" eb="382">
      <t>リヨウ</t>
    </rPh>
    <rPh sb="382" eb="383">
      <t>リツ</t>
    </rPh>
    <rPh sb="428" eb="431">
      <t>スイセンカ</t>
    </rPh>
    <rPh sb="431" eb="432">
      <t>リツ</t>
    </rPh>
    <rPh sb="434" eb="437">
      <t>スイセンカ</t>
    </rPh>
    <rPh sb="437" eb="438">
      <t>リツ</t>
    </rPh>
    <rPh sb="439" eb="440">
      <t>タカ</t>
    </rPh>
    <rPh sb="445" eb="448">
      <t>シヨウリョウ</t>
    </rPh>
    <rPh sb="448" eb="450">
      <t>シュウニュウ</t>
    </rPh>
    <rPh sb="451" eb="453">
      <t>ゾウカ</t>
    </rPh>
    <rPh sb="454" eb="456">
      <t>チョッケツ</t>
    </rPh>
    <rPh sb="463" eb="464">
      <t>ヒ</t>
    </rPh>
    <rPh sb="465" eb="466">
      <t>ツヅ</t>
    </rPh>
    <rPh sb="467" eb="469">
      <t>コベツ</t>
    </rPh>
    <rPh sb="469" eb="471">
      <t>ホウモン</t>
    </rPh>
    <rPh sb="471" eb="472">
      <t>トウ</t>
    </rPh>
    <rPh sb="475" eb="477">
      <t>セツゾク</t>
    </rPh>
    <rPh sb="477" eb="479">
      <t>ソクシン</t>
    </rPh>
    <rPh sb="480" eb="481">
      <t>スス</t>
    </rPh>
    <rPh sb="483" eb="4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</si>
</sst>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EE-4BF6-BC56-4BA41C92BE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86EE-4BF6-BC56-4BA41C92BE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4-4B63-8CB1-3E5257C533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7C04-4B63-8CB1-3E5257C533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70.7</c:v>
                </c:pt>
                <c:pt idx="3">
                  <c:v>70.09</c:v>
                </c:pt>
                <c:pt idx="4">
                  <c:v>70.38</c:v>
                </c:pt>
              </c:numCache>
            </c:numRef>
          </c:val>
          <c:extLst>
            <c:ext xmlns:c16="http://schemas.microsoft.com/office/drawing/2014/chart" uri="{C3380CC4-5D6E-409C-BE32-E72D297353CC}">
              <c16:uniqueId val="{00000000-926D-4F87-9CEA-B415BDC456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926D-4F87-9CEA-B415BDC456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94.98</c:v>
                </c:pt>
                <c:pt idx="3">
                  <c:v>98.79</c:v>
                </c:pt>
                <c:pt idx="4">
                  <c:v>93.22</c:v>
                </c:pt>
              </c:numCache>
            </c:numRef>
          </c:val>
          <c:extLst>
            <c:ext xmlns:c16="http://schemas.microsoft.com/office/drawing/2014/chart" uri="{C3380CC4-5D6E-409C-BE32-E72D297353CC}">
              <c16:uniqueId val="{00000000-A0D8-4D44-8E8C-C610BA1415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A0D8-4D44-8E8C-C610BA1415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2.4900000000000002</c:v>
                </c:pt>
                <c:pt idx="3">
                  <c:v>5.01</c:v>
                </c:pt>
                <c:pt idx="4">
                  <c:v>7.57</c:v>
                </c:pt>
              </c:numCache>
            </c:numRef>
          </c:val>
          <c:extLst>
            <c:ext xmlns:c16="http://schemas.microsoft.com/office/drawing/2014/chart" uri="{C3380CC4-5D6E-409C-BE32-E72D297353CC}">
              <c16:uniqueId val="{00000000-1C82-4141-A65F-F95E252C09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1C82-4141-A65F-F95E252C09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99-49EE-8A75-D65E8B468C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C799-49EE-8A75-D65E8B468C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19.399999999999999</c:v>
                </c:pt>
                <c:pt idx="3">
                  <c:v>22.62</c:v>
                </c:pt>
                <c:pt idx="4">
                  <c:v>48.26</c:v>
                </c:pt>
              </c:numCache>
            </c:numRef>
          </c:val>
          <c:extLst>
            <c:ext xmlns:c16="http://schemas.microsoft.com/office/drawing/2014/chart" uri="{C3380CC4-5D6E-409C-BE32-E72D297353CC}">
              <c16:uniqueId val="{00000000-2F85-4BA1-AB83-F377DEF475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2F85-4BA1-AB83-F377DEF475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47.62</c:v>
                </c:pt>
                <c:pt idx="3">
                  <c:v>54.56</c:v>
                </c:pt>
                <c:pt idx="4">
                  <c:v>48.39</c:v>
                </c:pt>
              </c:numCache>
            </c:numRef>
          </c:val>
          <c:extLst>
            <c:ext xmlns:c16="http://schemas.microsoft.com/office/drawing/2014/chart" uri="{C3380CC4-5D6E-409C-BE32-E72D297353CC}">
              <c16:uniqueId val="{00000000-D7D1-4B5E-A3DE-F225510FBD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D7D1-4B5E-A3DE-F225510FBD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4083.44</c:v>
                </c:pt>
                <c:pt idx="3">
                  <c:v>3944.16</c:v>
                </c:pt>
                <c:pt idx="4">
                  <c:v>3995.88</c:v>
                </c:pt>
              </c:numCache>
            </c:numRef>
          </c:val>
          <c:extLst>
            <c:ext xmlns:c16="http://schemas.microsoft.com/office/drawing/2014/chart" uri="{C3380CC4-5D6E-409C-BE32-E72D297353CC}">
              <c16:uniqueId val="{00000000-A060-4D23-AC01-56BD46E4FC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A060-4D23-AC01-56BD46E4FC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86.14</c:v>
                </c:pt>
                <c:pt idx="3">
                  <c:v>80.92</c:v>
                </c:pt>
                <c:pt idx="4">
                  <c:v>81.84</c:v>
                </c:pt>
              </c:numCache>
            </c:numRef>
          </c:val>
          <c:extLst>
            <c:ext xmlns:c16="http://schemas.microsoft.com/office/drawing/2014/chart" uri="{C3380CC4-5D6E-409C-BE32-E72D297353CC}">
              <c16:uniqueId val="{00000000-D0F2-4644-A531-D5A3981912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D0F2-4644-A531-D5A3981912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151.06</c:v>
                </c:pt>
                <c:pt idx="3">
                  <c:v>164.51</c:v>
                </c:pt>
                <c:pt idx="4">
                  <c:v>158.1</c:v>
                </c:pt>
              </c:numCache>
            </c:numRef>
          </c:val>
          <c:extLst>
            <c:ext xmlns:c16="http://schemas.microsoft.com/office/drawing/2014/chart" uri="{C3380CC4-5D6E-409C-BE32-E72D297353CC}">
              <c16:uniqueId val="{00000000-3E29-4B17-A3CC-22E7CF7156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3E29-4B17-A3CC-22E7CF7156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8" zoomScale="85" zoomScaleNormal="85"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阿賀野市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40860</v>
      </c>
      <c r="AM8" s="42"/>
      <c r="AN8" s="42"/>
      <c r="AO8" s="42"/>
      <c r="AP8" s="42"/>
      <c r="AQ8" s="42"/>
      <c r="AR8" s="42"/>
      <c r="AS8" s="42"/>
      <c r="AT8" s="35">
        <f>データ!T6</f>
        <v>192.74</v>
      </c>
      <c r="AU8" s="35"/>
      <c r="AV8" s="35"/>
      <c r="AW8" s="35"/>
      <c r="AX8" s="35"/>
      <c r="AY8" s="35"/>
      <c r="AZ8" s="35"/>
      <c r="BA8" s="35"/>
      <c r="BB8" s="35">
        <f>データ!U6</f>
        <v>212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50.66</v>
      </c>
      <c r="J10" s="35"/>
      <c r="K10" s="35"/>
      <c r="L10" s="35"/>
      <c r="M10" s="35"/>
      <c r="N10" s="35"/>
      <c r="O10" s="35"/>
      <c r="P10" s="35">
        <f>データ!P6</f>
        <v>36.049999999999997</v>
      </c>
      <c r="Q10" s="35"/>
      <c r="R10" s="35"/>
      <c r="S10" s="35"/>
      <c r="T10" s="35"/>
      <c r="U10" s="35"/>
      <c r="V10" s="35"/>
      <c r="W10" s="35">
        <f>データ!Q6</f>
        <v>98.26</v>
      </c>
      <c r="X10" s="35"/>
      <c r="Y10" s="35"/>
      <c r="Z10" s="35"/>
      <c r="AA10" s="35"/>
      <c r="AB10" s="35"/>
      <c r="AC10" s="35"/>
      <c r="AD10" s="42">
        <f>データ!R6</f>
        <v>2640</v>
      </c>
      <c r="AE10" s="42"/>
      <c r="AF10" s="42"/>
      <c r="AG10" s="42"/>
      <c r="AH10" s="42"/>
      <c r="AI10" s="42"/>
      <c r="AJ10" s="42"/>
      <c r="AK10" s="2"/>
      <c r="AL10" s="42">
        <f>データ!V6</f>
        <v>14651</v>
      </c>
      <c r="AM10" s="42"/>
      <c r="AN10" s="42"/>
      <c r="AO10" s="42"/>
      <c r="AP10" s="42"/>
      <c r="AQ10" s="42"/>
      <c r="AR10" s="42"/>
      <c r="AS10" s="42"/>
      <c r="AT10" s="35">
        <f>データ!W6</f>
        <v>6.78</v>
      </c>
      <c r="AU10" s="35"/>
      <c r="AV10" s="35"/>
      <c r="AW10" s="35"/>
      <c r="AX10" s="35"/>
      <c r="AY10" s="35"/>
      <c r="AZ10" s="35"/>
      <c r="BA10" s="35"/>
      <c r="BB10" s="35">
        <f>データ!X6</f>
        <v>2160.91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6Th/tyESlfvcTtywAStMCGhHzFYO3YcGpgy1kJsmlAoEuaOV8gfNgz2J6liioyR6+5Ek1o08Zo9iVSUgS4s/6Q==" saltValue="xjdQjYVPoON4EKVIhrHj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152234</v>
      </c>
      <c r="D6" s="19">
        <f t="shared" si="3"/>
        <v>46</v>
      </c>
      <c r="E6" s="19">
        <f t="shared" si="3"/>
        <v>17</v>
      </c>
      <c r="F6" s="19">
        <f t="shared" si="3"/>
        <v>4</v>
      </c>
      <c r="G6" s="19">
        <f t="shared" si="3"/>
        <v>0</v>
      </c>
      <c r="H6" s="19" t="str">
        <f t="shared" si="3"/>
        <v>新潟県　阿賀野市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50.66</v>
      </c>
      <c r="P6" s="20">
        <f t="shared" si="3"/>
        <v>36.049999999999997</v>
      </c>
      <c r="Q6" s="20">
        <f t="shared" si="3"/>
        <v>98.26</v>
      </c>
      <c r="R6" s="20">
        <f t="shared" si="3"/>
        <v>2640</v>
      </c>
      <c r="S6" s="20">
        <f t="shared" si="3"/>
        <v>40860</v>
      </c>
      <c r="T6" s="20">
        <f t="shared" si="3"/>
        <v>192.74</v>
      </c>
      <c r="U6" s="20">
        <f t="shared" si="3"/>
        <v>212</v>
      </c>
      <c r="V6" s="20">
        <f t="shared" si="3"/>
        <v>14651</v>
      </c>
      <c r="W6" s="20">
        <f t="shared" si="3"/>
        <v>6.78</v>
      </c>
      <c r="X6" s="20">
        <f t="shared" si="3"/>
        <v>2160.91</v>
      </c>
      <c r="Y6" s="21" t="str">
        <f>IF(Y7="",NA(),Y7)</f>
        <v>-</v>
      </c>
      <c r="Z6" s="21" t="str">
        <f t="shared" ref="Z6:AH6" si="4">IF(Z7="",NA(),Z7)</f>
        <v>-</v>
      </c>
      <c r="AA6" s="21">
        <f t="shared" si="4"/>
        <v>94.98</v>
      </c>
      <c r="AB6" s="21">
        <f t="shared" si="4"/>
        <v>98.79</v>
      </c>
      <c r="AC6" s="21">
        <f t="shared" si="4"/>
        <v>93.22</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1">
        <f t="shared" si="5"/>
        <v>19.399999999999999</v>
      </c>
      <c r="AM6" s="21">
        <f t="shared" si="5"/>
        <v>22.62</v>
      </c>
      <c r="AN6" s="21">
        <f t="shared" si="5"/>
        <v>48.26</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47.62</v>
      </c>
      <c r="AX6" s="21">
        <f t="shared" si="6"/>
        <v>54.56</v>
      </c>
      <c r="AY6" s="21">
        <f t="shared" si="6"/>
        <v>48.39</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4083.44</v>
      </c>
      <c r="BI6" s="21">
        <f t="shared" si="7"/>
        <v>3944.16</v>
      </c>
      <c r="BJ6" s="21">
        <f t="shared" si="7"/>
        <v>3995.88</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86.14</v>
      </c>
      <c r="BT6" s="21">
        <f t="shared" si="8"/>
        <v>80.92</v>
      </c>
      <c r="BU6" s="21">
        <f t="shared" si="8"/>
        <v>81.84</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151.06</v>
      </c>
      <c r="CE6" s="21">
        <f t="shared" si="9"/>
        <v>164.51</v>
      </c>
      <c r="CF6" s="21">
        <f t="shared" si="9"/>
        <v>158.1</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70.7</v>
      </c>
      <c r="DA6" s="21">
        <f t="shared" si="11"/>
        <v>70.09</v>
      </c>
      <c r="DB6" s="21">
        <f t="shared" si="11"/>
        <v>70.38</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2.4900000000000002</v>
      </c>
      <c r="DL6" s="21">
        <f t="shared" si="12"/>
        <v>5.01</v>
      </c>
      <c r="DM6" s="21">
        <f t="shared" si="12"/>
        <v>7.57</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152234</v>
      </c>
      <c r="D7" s="23">
        <v>46</v>
      </c>
      <c r="E7" s="23">
        <v>17</v>
      </c>
      <c r="F7" s="23">
        <v>4</v>
      </c>
      <c r="G7" s="23">
        <v>0</v>
      </c>
      <c r="H7" s="23" t="s">
        <v>95</v>
      </c>
      <c r="I7" s="23" t="s">
        <v>96</v>
      </c>
      <c r="J7" s="23" t="s">
        <v>97</v>
      </c>
      <c r="K7" s="23" t="s">
        <v>98</v>
      </c>
      <c r="L7" s="23" t="s">
        <v>99</v>
      </c>
      <c r="M7" s="23" t="s">
        <v>100</v>
      </c>
      <c r="N7" s="24" t="s">
        <v>101</v>
      </c>
      <c r="O7" s="24">
        <v>50.66</v>
      </c>
      <c r="P7" s="24">
        <v>36.049999999999997</v>
      </c>
      <c r="Q7" s="24">
        <v>98.26</v>
      </c>
      <c r="R7" s="24">
        <v>2640</v>
      </c>
      <c r="S7" s="24">
        <v>40860</v>
      </c>
      <c r="T7" s="24">
        <v>192.74</v>
      </c>
      <c r="U7" s="24">
        <v>212</v>
      </c>
      <c r="V7" s="24">
        <v>14651</v>
      </c>
      <c r="W7" s="24">
        <v>6.78</v>
      </c>
      <c r="X7" s="24">
        <v>2160.91</v>
      </c>
      <c r="Y7" s="24" t="s">
        <v>101</v>
      </c>
      <c r="Z7" s="24" t="s">
        <v>101</v>
      </c>
      <c r="AA7" s="24">
        <v>94.98</v>
      </c>
      <c r="AB7" s="24">
        <v>98.79</v>
      </c>
      <c r="AC7" s="24">
        <v>93.22</v>
      </c>
      <c r="AD7" s="24" t="s">
        <v>101</v>
      </c>
      <c r="AE7" s="24" t="s">
        <v>101</v>
      </c>
      <c r="AF7" s="24">
        <v>102.73</v>
      </c>
      <c r="AG7" s="24">
        <v>105.78</v>
      </c>
      <c r="AH7" s="24">
        <v>106.09</v>
      </c>
      <c r="AI7" s="24">
        <v>105.35</v>
      </c>
      <c r="AJ7" s="24" t="s">
        <v>101</v>
      </c>
      <c r="AK7" s="24" t="s">
        <v>101</v>
      </c>
      <c r="AL7" s="24">
        <v>19.399999999999999</v>
      </c>
      <c r="AM7" s="24">
        <v>22.62</v>
      </c>
      <c r="AN7" s="24">
        <v>48.26</v>
      </c>
      <c r="AO7" s="24" t="s">
        <v>101</v>
      </c>
      <c r="AP7" s="24" t="s">
        <v>101</v>
      </c>
      <c r="AQ7" s="24">
        <v>94.97</v>
      </c>
      <c r="AR7" s="24">
        <v>63.96</v>
      </c>
      <c r="AS7" s="24">
        <v>69.42</v>
      </c>
      <c r="AT7" s="24">
        <v>63.89</v>
      </c>
      <c r="AU7" s="24" t="s">
        <v>101</v>
      </c>
      <c r="AV7" s="24" t="s">
        <v>101</v>
      </c>
      <c r="AW7" s="24">
        <v>47.62</v>
      </c>
      <c r="AX7" s="24">
        <v>54.56</v>
      </c>
      <c r="AY7" s="24">
        <v>48.39</v>
      </c>
      <c r="AZ7" s="24" t="s">
        <v>101</v>
      </c>
      <c r="BA7" s="24" t="s">
        <v>101</v>
      </c>
      <c r="BB7" s="24">
        <v>47.72</v>
      </c>
      <c r="BC7" s="24">
        <v>44.24</v>
      </c>
      <c r="BD7" s="24">
        <v>43.07</v>
      </c>
      <c r="BE7" s="24">
        <v>44.07</v>
      </c>
      <c r="BF7" s="24" t="s">
        <v>101</v>
      </c>
      <c r="BG7" s="24" t="s">
        <v>101</v>
      </c>
      <c r="BH7" s="24">
        <v>4083.44</v>
      </c>
      <c r="BI7" s="24">
        <v>3944.16</v>
      </c>
      <c r="BJ7" s="24">
        <v>3995.88</v>
      </c>
      <c r="BK7" s="24" t="s">
        <v>101</v>
      </c>
      <c r="BL7" s="24" t="s">
        <v>101</v>
      </c>
      <c r="BM7" s="24">
        <v>1206.79</v>
      </c>
      <c r="BN7" s="24">
        <v>1258.43</v>
      </c>
      <c r="BO7" s="24">
        <v>1163.75</v>
      </c>
      <c r="BP7" s="24">
        <v>1201.79</v>
      </c>
      <c r="BQ7" s="24" t="s">
        <v>101</v>
      </c>
      <c r="BR7" s="24" t="s">
        <v>101</v>
      </c>
      <c r="BS7" s="24">
        <v>86.14</v>
      </c>
      <c r="BT7" s="24">
        <v>80.92</v>
      </c>
      <c r="BU7" s="24">
        <v>81.84</v>
      </c>
      <c r="BV7" s="24" t="s">
        <v>101</v>
      </c>
      <c r="BW7" s="24" t="s">
        <v>101</v>
      </c>
      <c r="BX7" s="24">
        <v>71.84</v>
      </c>
      <c r="BY7" s="24">
        <v>73.36</v>
      </c>
      <c r="BZ7" s="24">
        <v>72.599999999999994</v>
      </c>
      <c r="CA7" s="24">
        <v>75.31</v>
      </c>
      <c r="CB7" s="24" t="s">
        <v>101</v>
      </c>
      <c r="CC7" s="24" t="s">
        <v>101</v>
      </c>
      <c r="CD7" s="24">
        <v>151.06</v>
      </c>
      <c r="CE7" s="24">
        <v>164.51</v>
      </c>
      <c r="CF7" s="24">
        <v>158.1</v>
      </c>
      <c r="CG7" s="24" t="s">
        <v>101</v>
      </c>
      <c r="CH7" s="24" t="s">
        <v>101</v>
      </c>
      <c r="CI7" s="24">
        <v>228.47</v>
      </c>
      <c r="CJ7" s="24">
        <v>224.88</v>
      </c>
      <c r="CK7" s="24">
        <v>228.64</v>
      </c>
      <c r="CL7" s="24">
        <v>216.39</v>
      </c>
      <c r="CM7" s="24" t="s">
        <v>101</v>
      </c>
      <c r="CN7" s="24" t="s">
        <v>101</v>
      </c>
      <c r="CO7" s="24" t="s">
        <v>101</v>
      </c>
      <c r="CP7" s="24" t="s">
        <v>101</v>
      </c>
      <c r="CQ7" s="24" t="s">
        <v>101</v>
      </c>
      <c r="CR7" s="24" t="s">
        <v>101</v>
      </c>
      <c r="CS7" s="24" t="s">
        <v>101</v>
      </c>
      <c r="CT7" s="24">
        <v>42.47</v>
      </c>
      <c r="CU7" s="24">
        <v>42.4</v>
      </c>
      <c r="CV7" s="24">
        <v>42.28</v>
      </c>
      <c r="CW7" s="24">
        <v>42.57</v>
      </c>
      <c r="CX7" s="24" t="s">
        <v>101</v>
      </c>
      <c r="CY7" s="24" t="s">
        <v>101</v>
      </c>
      <c r="CZ7" s="24">
        <v>70.7</v>
      </c>
      <c r="DA7" s="24">
        <v>70.09</v>
      </c>
      <c r="DB7" s="24">
        <v>70.38</v>
      </c>
      <c r="DC7" s="24" t="s">
        <v>101</v>
      </c>
      <c r="DD7" s="24" t="s">
        <v>101</v>
      </c>
      <c r="DE7" s="24">
        <v>83.75</v>
      </c>
      <c r="DF7" s="24">
        <v>84.19</v>
      </c>
      <c r="DG7" s="24">
        <v>84.34</v>
      </c>
      <c r="DH7" s="24">
        <v>85.24</v>
      </c>
      <c r="DI7" s="24" t="s">
        <v>101</v>
      </c>
      <c r="DJ7" s="24" t="s">
        <v>101</v>
      </c>
      <c r="DK7" s="24">
        <v>2.4900000000000002</v>
      </c>
      <c r="DL7" s="24">
        <v>5.01</v>
      </c>
      <c r="DM7" s="24">
        <v>7.57</v>
      </c>
      <c r="DN7" s="24" t="s">
        <v>101</v>
      </c>
      <c r="DO7" s="24" t="s">
        <v>101</v>
      </c>
      <c r="DP7" s="24">
        <v>24.68</v>
      </c>
      <c r="DQ7" s="24">
        <v>21.36</v>
      </c>
      <c r="DR7" s="24">
        <v>22.79</v>
      </c>
      <c r="DS7" s="24">
        <v>25.87</v>
      </c>
      <c r="DT7" s="24" t="s">
        <v>101</v>
      </c>
      <c r="DU7" s="24" t="s">
        <v>101</v>
      </c>
      <c r="DV7" s="24">
        <v>0</v>
      </c>
      <c r="DW7" s="24">
        <v>0</v>
      </c>
      <c r="DX7" s="24">
        <v>0</v>
      </c>
      <c r="DY7" s="24" t="s">
        <v>101</v>
      </c>
      <c r="DZ7" s="24" t="s">
        <v>101</v>
      </c>
      <c r="EA7" s="24">
        <v>8.6199999999999992</v>
      </c>
      <c r="EB7" s="24">
        <v>0.01</v>
      </c>
      <c r="EC7" s="24">
        <v>0.01</v>
      </c>
      <c r="ED7" s="24">
        <v>0.01</v>
      </c>
      <c r="EE7" s="24" t="s">
        <v>101</v>
      </c>
      <c r="EF7" s="24" t="s">
        <v>101</v>
      </c>
      <c r="EG7" s="24">
        <v>0</v>
      </c>
      <c r="EH7" s="24">
        <v>0</v>
      </c>
      <c r="EI7" s="24">
        <v>0</v>
      </c>
      <c r="EJ7" s="24" t="s">
        <v>101</v>
      </c>
      <c r="EK7" s="24" t="s">
        <v>101</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tomo-turumaki</cp:lastModifiedBy>
  <cp:lastPrinted>2023-01-16T04:29:44Z</cp:lastPrinted>
  <dcterms:created xsi:type="dcterms:W3CDTF">2022-12-01T01:27:23Z</dcterms:created>
  <dcterms:modified xsi:type="dcterms:W3CDTF">2023-01-16T04:29:46Z</dcterms:modified>
  <cp:category/>
</cp:coreProperties>
</file>