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esuido\100_全体\06_予算・決算\11_決算\経営比較分析表\R3\"/>
    </mc:Choice>
  </mc:AlternateContent>
  <workbookProtection workbookAlgorithmName="SHA-512" workbookHashValue="bv0cKoN34aqvT2Hi7WNbppvbyjhabcligjN6IDBXbXyouyIMSDP0RgfksmFzDAuGdKc+bxPO6XTybAby75Z65Q==" workbookSaltValue="f9iUmksQc0tJBTVLFVwt+A==" workbookSpinCount="100000" lockStructure="1"/>
  <bookViews>
    <workbookView xWindow="0" yWindow="0" windowWidth="2049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<sst xmlns="http://schemas.openxmlformats.org/spreadsheetml/2006/main" count="275" uniqueCount="116">
  <si>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</si>
  <si>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</si>
  <si>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</si>
  <si>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</si>
  <si>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</si>
  <si>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</si>
  <si>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</si>
  <si>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</si>
  <si>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</si>
  <si>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</si>
  <si>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</si>
  <si>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</si>
  <si>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</si>
  <si>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</si>
  <si>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</si>
  <si>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</si>
  <si>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</si>
  <si>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</si>
  <si>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</si>
  <si>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</si>
  <si>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</si>
  <si>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</si>
  <si>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</si>
  <si>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</si>
  <si>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</si>
  <si>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</si>
  <si>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</si>
  <si>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</si>
  <si>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</si>
  <si>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</si>
  <si>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</si>
  <si>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</si>
  <si>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</si>
  <si>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</si>
  <si>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</si>
  <si>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</si>
  <si>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</si>
  <si>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</si>
  <si>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</si>
  <si>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</si>
  <si>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</si>
  <si>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</si>
  <si>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</si>
  <si>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</si>
  <si>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</si>
  <si>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</si>
  <si>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</si>
  <si>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</si>
  <si>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</si>
  <si>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</si>
  <si>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</si>
  <si>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</si>
  <si>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</si>
  <si>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</si>
  <si>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</si>
  <si>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</si>
  <si>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</si>
  <si>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</si>
  <si>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</si>
  <si>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</si>
  <si>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</si>
  <si>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</si>
  <si>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</si>
  <si>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</si>
  <si>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</si>
  <si>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</si>
  <si>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</si>
  <si>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</si>
  <si>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</si>
  <si>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</si>
  <si>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</si>
  <si>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</si>
  <si>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</si>
  <si>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</si>
  <si>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</si>
  <si>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</si>
  <si>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</si>
  <si>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</si>
  <si>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</si>
  <si>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</si>
  <si>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</si>
  <si>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</si>
  <si>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</si>
  <si>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</si>
  <si>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</si>
  <si>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</si>
  <si>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</si>
  <si>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</si>
  <si>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</si>
  <si>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</si>
  <si>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</si>
  <si>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</si>
  <si>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</si>
  <si>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</si>
  <si>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</si>
  <si>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</si>
  <si>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</si>
  <si>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</si>
  <si>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</si>
  <si>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</si>
  <si>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</si>
  <si>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</si>
  <si>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</si>
  <si>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</si>
  <si>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</si>
  <si>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</si>
  <si>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</si>
  <si>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</si>
  <si>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</si>
  <si>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</si>
  <si>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</si>
  <si>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</si>
  <si>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</si>
  <si>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本市の下水道整備は、安田地区が平成４年に事業認可以降、順次施設整備を進めてきたことから、現時点で法定耐用年数を超えた管渠はなく、比較的老朽度合いは低くなっています。
　これまで継続事業として長寿命化事業を実施してきましたが、引き続き令和元年度に策定した「ストックマネジメント計画」に基づき、老朽化に備えた計画的な施設更新を進めていきます。</t>
    <rPh sb="1" eb="3">
      <t>ホンシ</t>
    </rPh>
    <rPh sb="4" eb="7">
      <t>ゲスイドウ</t>
    </rPh>
    <rPh sb="7" eb="9">
      <t>セイビ</t>
    </rPh>
    <rPh sb="16" eb="18">
      <t>ヘイセイ</t>
    </rPh>
    <rPh sb="19" eb="20">
      <t>ネン</t>
    </rPh>
    <rPh sb="45" eb="48">
      <t>ゲンジテン</t>
    </rPh>
    <rPh sb="103" eb="105">
      <t>ジッシ</t>
    </rPh>
    <rPh sb="117" eb="119">
      <t>レイワ</t>
    </rPh>
    <rPh sb="119" eb="122">
      <t>ガンネンド</t>
    </rPh>
    <phoneticPr fontId="4"/>
  </si>
  <si>
    <t xml:space="preserve">　本市の下水道事業収入の大半は、一般会計からの繰入金によって支えられています。本来、事業経営の根幹をなすべき下水道使用料の増収を図るため、企業会計移行後のトレンドを見極め、全国及び県平均を下回っている下水道使用料を見直し、経営の健全化を図る必要があります。
　また、事業の効率化を進めるため、大和地区の農業集落排水事業について、令和５年度に公共下水道に接続し施設の統合を図る方針としています。
　現在、令和元年度から１０年間を計画期間とする経営戦略を基本に、様々な課題を踏まえながら各種計画に基づく整備・改良事業を行い、下水道サービスを安定的に継続できるよう取り組んでいきます。
</t>
    <rPh sb="1" eb="3">
      <t>ホンシ</t>
    </rPh>
    <rPh sb="4" eb="7">
      <t>ゲスイドウ</t>
    </rPh>
    <rPh sb="7" eb="9">
      <t>ジギョウ</t>
    </rPh>
    <rPh sb="9" eb="11">
      <t>シュウニュウ</t>
    </rPh>
    <rPh sb="12" eb="14">
      <t>タイハン</t>
    </rPh>
    <rPh sb="16" eb="18">
      <t>イッパン</t>
    </rPh>
    <rPh sb="18" eb="20">
      <t>カイケイ</t>
    </rPh>
    <rPh sb="23" eb="25">
      <t>クリイレ</t>
    </rPh>
    <rPh sb="25" eb="26">
      <t>キン</t>
    </rPh>
    <rPh sb="54" eb="57">
      <t>ゲスイドウ</t>
    </rPh>
    <rPh sb="69" eb="71">
      <t>キギョウ</t>
    </rPh>
    <rPh sb="71" eb="73">
      <t>カイケイ</t>
    </rPh>
    <rPh sb="73" eb="75">
      <t>イコウ</t>
    </rPh>
    <rPh sb="75" eb="76">
      <t>ゴ</t>
    </rPh>
    <rPh sb="82" eb="84">
      <t>ミキワ</t>
    </rPh>
    <rPh sb="88" eb="89">
      <t>オヨ</t>
    </rPh>
    <rPh sb="90" eb="93">
      <t>ケンヘイキン</t>
    </rPh>
    <rPh sb="133" eb="135">
      <t>ジギョウ</t>
    </rPh>
    <rPh sb="136" eb="139">
      <t>コウリツカ</t>
    </rPh>
    <rPh sb="140" eb="141">
      <t>スス</t>
    </rPh>
    <rPh sb="146" eb="148">
      <t>ヤマト</t>
    </rPh>
    <rPh sb="148" eb="150">
      <t>チク</t>
    </rPh>
    <rPh sb="155" eb="157">
      <t>ハイスイ</t>
    </rPh>
    <rPh sb="164" eb="166">
      <t>レイワ</t>
    </rPh>
    <rPh sb="167" eb="169">
      <t>ネンド</t>
    </rPh>
    <rPh sb="198" eb="200">
      <t>ゲンザイ</t>
    </rPh>
    <rPh sb="204" eb="206">
      <t>ネンド</t>
    </rPh>
    <rPh sb="210" eb="212">
      <t>ネンカン</t>
    </rPh>
    <rPh sb="213" eb="215">
      <t>ケイカク</t>
    </rPh>
    <rPh sb="215" eb="217">
      <t>キカン</t>
    </rPh>
    <rPh sb="220" eb="222">
      <t>ケイエイ</t>
    </rPh>
    <rPh sb="222" eb="224">
      <t>センリャク</t>
    </rPh>
    <rPh sb="225" eb="227">
      <t>キホン</t>
    </rPh>
    <rPh sb="229" eb="231">
      <t>サマザマ</t>
    </rPh>
    <rPh sb="232" eb="234">
      <t>カダイ</t>
    </rPh>
    <rPh sb="235" eb="236">
      <t>フ</t>
    </rPh>
    <rPh sb="241" eb="243">
      <t>カクシュ</t>
    </rPh>
    <rPh sb="243" eb="245">
      <t>ケイカク</t>
    </rPh>
    <rPh sb="246" eb="247">
      <t>モト</t>
    </rPh>
    <rPh sb="249" eb="251">
      <t>セイビ</t>
    </rPh>
    <rPh sb="252" eb="254">
      <t>カイリョウ</t>
    </rPh>
    <rPh sb="254" eb="256">
      <t>ジギョウ</t>
    </rPh>
    <rPh sb="257" eb="258">
      <t>オコナ</t>
    </rPh>
    <rPh sb="260" eb="263">
      <t>ゲスイドウ</t>
    </rPh>
    <phoneticPr fontId="4"/>
  </si>
  <si>
    <t xml:space="preserve">　本市は、令和元年度から企業会計に移行し、公共下水道事業と農業集落排水事業の特別会計を１つに合わせることで事業運営の効率化と経営の健全化を進めることとしました。
①②経常収支比率及び累積欠損金比率
　繰入金と長期前受金の収益化が大きく反映し、経常収支比率は１００％近くにありますが、使用料収入が少なく維持管理費用を賄うことができず、欠損金が発生しています。
③流動比率
　収入の大半を繰入金に依存する事業であることから、平均値と同様１００％を下回っています。
④企業債残高対事業規模比率
　平成１４年度に整備が完了しており平均値より投資規模が高い傾向にあります。
⑤⑥経費回収率及び汚水処理原価
　使用料収入が少ない反面、汚水処理経費が大きく、効率が悪い状況にあります。
⑦施設利用率
　人口減少等により施設利用率が悪い状況にあるため、施設の統廃合を進めます。
⑧水洗化率
　水洗化率を高めることが使用料収入の増加に直結することから、引き続き戸別訪問等による接続促進を進める必要があります。
</t>
    <rPh sb="1" eb="3">
      <t>ホンシ</t>
    </rPh>
    <rPh sb="5" eb="7">
      <t>レイワ</t>
    </rPh>
    <rPh sb="7" eb="9">
      <t>ガンネン</t>
    </rPh>
    <rPh sb="9" eb="10">
      <t>ド</t>
    </rPh>
    <rPh sb="12" eb="14">
      <t>キギョウ</t>
    </rPh>
    <rPh sb="14" eb="16">
      <t>カイケイ</t>
    </rPh>
    <rPh sb="17" eb="19">
      <t>イコウ</t>
    </rPh>
    <rPh sb="21" eb="23">
      <t>コウキョウ</t>
    </rPh>
    <rPh sb="23" eb="26">
      <t>ゲスイドウ</t>
    </rPh>
    <rPh sb="26" eb="28">
      <t>ジギョウ</t>
    </rPh>
    <rPh sb="29" eb="31">
      <t>ノウギョウ</t>
    </rPh>
    <rPh sb="31" eb="33">
      <t>シュウラク</t>
    </rPh>
    <rPh sb="33" eb="35">
      <t>ハイスイ</t>
    </rPh>
    <rPh sb="35" eb="37">
      <t>ジギョウ</t>
    </rPh>
    <rPh sb="38" eb="40">
      <t>トクベツ</t>
    </rPh>
    <rPh sb="40" eb="42">
      <t>カイケイ</t>
    </rPh>
    <rPh sb="46" eb="47">
      <t>ア</t>
    </rPh>
    <rPh sb="53" eb="55">
      <t>ジギョウ</t>
    </rPh>
    <rPh sb="55" eb="57">
      <t>ウンエイ</t>
    </rPh>
    <rPh sb="58" eb="61">
      <t>コウリツカ</t>
    </rPh>
    <rPh sb="62" eb="64">
      <t>ケイエイ</t>
    </rPh>
    <rPh sb="69" eb="70">
      <t>スス</t>
    </rPh>
    <rPh sb="83" eb="85">
      <t>ケイジョウ</t>
    </rPh>
    <rPh sb="85" eb="87">
      <t>シュウシ</t>
    </rPh>
    <rPh sb="87" eb="89">
      <t>ヒリツ</t>
    </rPh>
    <rPh sb="89" eb="90">
      <t>オヨ</t>
    </rPh>
    <rPh sb="91" eb="93">
      <t>ルイセキ</t>
    </rPh>
    <rPh sb="93" eb="95">
      <t>ケッソン</t>
    </rPh>
    <rPh sb="95" eb="96">
      <t>キン</t>
    </rPh>
    <rPh sb="96" eb="98">
      <t>ヒリツ</t>
    </rPh>
    <rPh sb="100" eb="102">
      <t>クリイレ</t>
    </rPh>
    <rPh sb="102" eb="103">
      <t>キン</t>
    </rPh>
    <rPh sb="104" eb="106">
      <t>チョウキ</t>
    </rPh>
    <rPh sb="106" eb="109">
      <t>マエウケキン</t>
    </rPh>
    <rPh sb="110" eb="113">
      <t>シュウエキカ</t>
    </rPh>
    <rPh sb="114" eb="115">
      <t>オオ</t>
    </rPh>
    <rPh sb="117" eb="119">
      <t>ハンエイ</t>
    </rPh>
    <rPh sb="121" eb="123">
      <t>ケイジョウ</t>
    </rPh>
    <rPh sb="123" eb="125">
      <t>シュウシ</t>
    </rPh>
    <rPh sb="125" eb="127">
      <t>ヒリツ</t>
    </rPh>
    <rPh sb="132" eb="133">
      <t>チカ</t>
    </rPh>
    <rPh sb="141" eb="144">
      <t>シヨウリョウ</t>
    </rPh>
    <rPh sb="144" eb="146">
      <t>シュウニュウ</t>
    </rPh>
    <rPh sb="147" eb="148">
      <t>スク</t>
    </rPh>
    <rPh sb="150" eb="152">
      <t>イジ</t>
    </rPh>
    <rPh sb="152" eb="154">
      <t>カンリ</t>
    </rPh>
    <rPh sb="154" eb="156">
      <t>ヒヨウ</t>
    </rPh>
    <rPh sb="157" eb="158">
      <t>マカナ</t>
    </rPh>
    <rPh sb="166" eb="169">
      <t>ケッソンキン</t>
    </rPh>
    <rPh sb="170" eb="172">
      <t>ハッセイ</t>
    </rPh>
    <rPh sb="180" eb="182">
      <t>リュウドウ</t>
    </rPh>
    <rPh sb="182" eb="184">
      <t>ヒリツ</t>
    </rPh>
    <rPh sb="186" eb="188">
      <t>シュウニュウ</t>
    </rPh>
    <rPh sb="189" eb="191">
      <t>タイハン</t>
    </rPh>
    <rPh sb="192" eb="194">
      <t>クリイレ</t>
    </rPh>
    <rPh sb="194" eb="195">
      <t>キン</t>
    </rPh>
    <rPh sb="196" eb="198">
      <t>イゾン</t>
    </rPh>
    <rPh sb="200" eb="202">
      <t>ジギョウ</t>
    </rPh>
    <rPh sb="210" eb="212">
      <t>ヘイキン</t>
    </rPh>
    <rPh sb="212" eb="213">
      <t>チ</t>
    </rPh>
    <rPh sb="214" eb="216">
      <t>ドウヨウ</t>
    </rPh>
    <rPh sb="221" eb="223">
      <t>シタマワ</t>
    </rPh>
    <rPh sb="231" eb="233">
      <t>キギョウ</t>
    </rPh>
    <rPh sb="233" eb="234">
      <t>サイ</t>
    </rPh>
    <rPh sb="234" eb="236">
      <t>ザンダカ</t>
    </rPh>
    <rPh sb="236" eb="237">
      <t>タイ</t>
    </rPh>
    <rPh sb="237" eb="239">
      <t>ジギョウ</t>
    </rPh>
    <rPh sb="239" eb="241">
      <t>キボ</t>
    </rPh>
    <rPh sb="241" eb="243">
      <t>ヒリツ</t>
    </rPh>
    <rPh sb="245" eb="247">
      <t>ヘイセイ</t>
    </rPh>
    <rPh sb="249" eb="251">
      <t>ネンド</t>
    </rPh>
    <rPh sb="252" eb="254">
      <t>セイビ</t>
    </rPh>
    <rPh sb="255" eb="257">
      <t>カンリョウ</t>
    </rPh>
    <rPh sb="263" eb="264">
      <t>チ</t>
    </rPh>
    <rPh sb="266" eb="268">
      <t>トウシ</t>
    </rPh>
    <rPh sb="268" eb="270">
      <t>キボ</t>
    </rPh>
    <rPh sb="273" eb="275">
      <t>ケイコウ</t>
    </rPh>
    <rPh sb="284" eb="286">
      <t>ケイヒ</t>
    </rPh>
    <rPh sb="286" eb="288">
      <t>カイシュウ</t>
    </rPh>
    <rPh sb="288" eb="289">
      <t>リツ</t>
    </rPh>
    <rPh sb="289" eb="290">
      <t>オヨ</t>
    </rPh>
    <rPh sb="291" eb="293">
      <t>オスイ</t>
    </rPh>
    <rPh sb="293" eb="295">
      <t>ショリ</t>
    </rPh>
    <rPh sb="295" eb="297">
      <t>ゲンカ</t>
    </rPh>
    <rPh sb="308" eb="310">
      <t>ハンメン</t>
    </rPh>
    <rPh sb="322" eb="324">
      <t>コウリツ</t>
    </rPh>
    <rPh sb="325" eb="326">
      <t>ワル</t>
    </rPh>
    <rPh sb="337" eb="339">
      <t>シセツ</t>
    </rPh>
    <rPh sb="339" eb="341">
      <t>リヨウ</t>
    </rPh>
    <rPh sb="341" eb="342">
      <t>リツ</t>
    </rPh>
    <rPh sb="344" eb="346">
      <t>ジンコウ</t>
    </rPh>
    <rPh sb="346" eb="348">
      <t>ゲンショウ</t>
    </rPh>
    <rPh sb="348" eb="349">
      <t>トウ</t>
    </rPh>
    <rPh sb="352" eb="354">
      <t>シセツ</t>
    </rPh>
    <rPh sb="354" eb="356">
      <t>リヨウ</t>
    </rPh>
    <rPh sb="356" eb="357">
      <t>リツ</t>
    </rPh>
    <rPh sb="358" eb="359">
      <t>ワル</t>
    </rPh>
    <rPh sb="360" eb="362">
      <t>ジョウキョウ</t>
    </rPh>
    <rPh sb="368" eb="370">
      <t>シセツ</t>
    </rPh>
    <rPh sb="371" eb="374">
      <t>トウハイゴウ</t>
    </rPh>
    <rPh sb="375" eb="376">
      <t>スス</t>
    </rPh>
    <rPh sb="382" eb="385">
      <t>スイセンカ</t>
    </rPh>
    <rPh sb="385" eb="386">
      <t>リツ</t>
    </rPh>
    <rPh sb="388" eb="391">
      <t>スイセンカ</t>
    </rPh>
    <rPh sb="391" eb="392">
      <t>リツ</t>
    </rPh>
    <rPh sb="393" eb="394">
      <t>タカ</t>
    </rPh>
    <rPh sb="399" eb="402">
      <t>シヨウリョウ</t>
    </rPh>
    <rPh sb="402" eb="404">
      <t>シュウニュウ</t>
    </rPh>
    <rPh sb="405" eb="407">
      <t>ゾウカ</t>
    </rPh>
    <rPh sb="408" eb="410">
      <t>チョッケツ</t>
    </rPh>
    <rPh sb="417" eb="418">
      <t>ヒ</t>
    </rPh>
    <rPh sb="419" eb="420">
      <t>ツヅ</t>
    </rPh>
    <rPh sb="421" eb="423">
      <t>コベツ</t>
    </rPh>
    <rPh sb="423" eb="425">
      <t>ホウモン</t>
    </rPh>
    <rPh sb="425" eb="426">
      <t>トウ</t>
    </rPh>
    <rPh sb="429" eb="431">
      <t>セツゾク</t>
    </rPh>
    <rPh sb="431" eb="433">
      <t>ソクシン</t>
    </rPh>
    <rPh sb="434" eb="435">
      <t>スス</t>
    </rPh>
    <rPh sb="437" eb="4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</si>
</sst>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D23-45A3-8575-4BB517E3446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0.02</c:v>
                </c:pt>
                <c:pt idx="4">
                  <c:v>0.01</c:v>
                </c:pt>
              </c:numCache>
            </c:numRef>
          </c:val>
          <c:smooth val="0"/>
          <c:extLst>
            <c:ext xmlns:c16="http://schemas.microsoft.com/office/drawing/2014/chart" uri="{C3380CC4-5D6E-409C-BE32-E72D297353CC}">
              <c16:uniqueId val="{00000001-3D23-45A3-8575-4BB517E3446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7.15</c:v>
                </c:pt>
                <c:pt idx="3">
                  <c:v>15.65</c:v>
                </c:pt>
                <c:pt idx="4">
                  <c:v>15.28</c:v>
                </c:pt>
              </c:numCache>
            </c:numRef>
          </c:val>
          <c:extLst>
            <c:ext xmlns:c16="http://schemas.microsoft.com/office/drawing/2014/chart" uri="{C3380CC4-5D6E-409C-BE32-E72D297353CC}">
              <c16:uniqueId val="{00000000-B639-4B19-B0E5-B8AA856AE13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54.06</c:v>
                </c:pt>
                <c:pt idx="3">
                  <c:v>55.26</c:v>
                </c:pt>
                <c:pt idx="4">
                  <c:v>54.54</c:v>
                </c:pt>
              </c:numCache>
            </c:numRef>
          </c:val>
          <c:smooth val="0"/>
          <c:extLst>
            <c:ext xmlns:c16="http://schemas.microsoft.com/office/drawing/2014/chart" uri="{C3380CC4-5D6E-409C-BE32-E72D297353CC}">
              <c16:uniqueId val="{00000001-B639-4B19-B0E5-B8AA856AE13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90.84</c:v>
                </c:pt>
                <c:pt idx="3">
                  <c:v>86.74</c:v>
                </c:pt>
                <c:pt idx="4">
                  <c:v>86.26</c:v>
                </c:pt>
              </c:numCache>
            </c:numRef>
          </c:val>
          <c:extLst>
            <c:ext xmlns:c16="http://schemas.microsoft.com/office/drawing/2014/chart" uri="{C3380CC4-5D6E-409C-BE32-E72D297353CC}">
              <c16:uniqueId val="{00000000-1699-462C-B709-CB6B4386634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90.11</c:v>
                </c:pt>
                <c:pt idx="3">
                  <c:v>90.52</c:v>
                </c:pt>
                <c:pt idx="4">
                  <c:v>90.3</c:v>
                </c:pt>
              </c:numCache>
            </c:numRef>
          </c:val>
          <c:smooth val="0"/>
          <c:extLst>
            <c:ext xmlns:c16="http://schemas.microsoft.com/office/drawing/2014/chart" uri="{C3380CC4-5D6E-409C-BE32-E72D297353CC}">
              <c16:uniqueId val="{00000001-1699-462C-B709-CB6B4386634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102.27</c:v>
                </c:pt>
                <c:pt idx="3">
                  <c:v>94.48</c:v>
                </c:pt>
                <c:pt idx="4">
                  <c:v>98.35</c:v>
                </c:pt>
              </c:numCache>
            </c:numRef>
          </c:val>
          <c:extLst>
            <c:ext xmlns:c16="http://schemas.microsoft.com/office/drawing/2014/chart" uri="{C3380CC4-5D6E-409C-BE32-E72D297353CC}">
              <c16:uniqueId val="{00000000-3924-4759-A957-C8C1023BD99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101.91</c:v>
                </c:pt>
                <c:pt idx="3">
                  <c:v>103.09</c:v>
                </c:pt>
                <c:pt idx="4">
                  <c:v>102.11</c:v>
                </c:pt>
              </c:numCache>
            </c:numRef>
          </c:val>
          <c:smooth val="0"/>
          <c:extLst>
            <c:ext xmlns:c16="http://schemas.microsoft.com/office/drawing/2014/chart" uri="{C3380CC4-5D6E-409C-BE32-E72D297353CC}">
              <c16:uniqueId val="{00000001-3924-4759-A957-C8C1023BD99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4.0599999999999996</c:v>
                </c:pt>
                <c:pt idx="3">
                  <c:v>7.68</c:v>
                </c:pt>
                <c:pt idx="4">
                  <c:v>11.14</c:v>
                </c:pt>
              </c:numCache>
            </c:numRef>
          </c:val>
          <c:extLst>
            <c:ext xmlns:c16="http://schemas.microsoft.com/office/drawing/2014/chart" uri="{C3380CC4-5D6E-409C-BE32-E72D297353CC}">
              <c16:uniqueId val="{00000000-8E69-42B3-9048-829AB744941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28.19</c:v>
                </c:pt>
                <c:pt idx="3">
                  <c:v>24.8</c:v>
                </c:pt>
                <c:pt idx="4">
                  <c:v>28.12</c:v>
                </c:pt>
              </c:numCache>
            </c:numRef>
          </c:val>
          <c:smooth val="0"/>
          <c:extLst>
            <c:ext xmlns:c16="http://schemas.microsoft.com/office/drawing/2014/chart" uri="{C3380CC4-5D6E-409C-BE32-E72D297353CC}">
              <c16:uniqueId val="{00000001-8E69-42B3-9048-829AB744941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166-4D9C-ABC2-B92AD8B29F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166-4D9C-ABC2-B92AD8B29F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c:v>62.59</c:v>
                </c:pt>
                <c:pt idx="4">
                  <c:v>104.62</c:v>
                </c:pt>
              </c:numCache>
            </c:numRef>
          </c:val>
          <c:extLst>
            <c:ext xmlns:c16="http://schemas.microsoft.com/office/drawing/2014/chart" uri="{C3380CC4-5D6E-409C-BE32-E72D297353CC}">
              <c16:uniqueId val="{00000000-8710-4CDC-814D-313D4F046FA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127.98</c:v>
                </c:pt>
                <c:pt idx="3">
                  <c:v>101.24</c:v>
                </c:pt>
                <c:pt idx="4">
                  <c:v>124.9</c:v>
                </c:pt>
              </c:numCache>
            </c:numRef>
          </c:val>
          <c:smooth val="0"/>
          <c:extLst>
            <c:ext xmlns:c16="http://schemas.microsoft.com/office/drawing/2014/chart" uri="{C3380CC4-5D6E-409C-BE32-E72D297353CC}">
              <c16:uniqueId val="{00000001-8710-4CDC-814D-313D4F046FA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22.14</c:v>
                </c:pt>
                <c:pt idx="3">
                  <c:v>24.49</c:v>
                </c:pt>
                <c:pt idx="4">
                  <c:v>7.58</c:v>
                </c:pt>
              </c:numCache>
            </c:numRef>
          </c:val>
          <c:extLst>
            <c:ext xmlns:c16="http://schemas.microsoft.com/office/drawing/2014/chart" uri="{C3380CC4-5D6E-409C-BE32-E72D297353CC}">
              <c16:uniqueId val="{00000000-78A6-4B2C-B8F4-6836E3E8F40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44.14</c:v>
                </c:pt>
                <c:pt idx="3">
                  <c:v>37.24</c:v>
                </c:pt>
                <c:pt idx="4">
                  <c:v>33.58</c:v>
                </c:pt>
              </c:numCache>
            </c:numRef>
          </c:val>
          <c:smooth val="0"/>
          <c:extLst>
            <c:ext xmlns:c16="http://schemas.microsoft.com/office/drawing/2014/chart" uri="{C3380CC4-5D6E-409C-BE32-E72D297353CC}">
              <c16:uniqueId val="{00000001-78A6-4B2C-B8F4-6836E3E8F40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12423.84</c:v>
                </c:pt>
                <c:pt idx="3">
                  <c:v>15267.93</c:v>
                </c:pt>
                <c:pt idx="4">
                  <c:v>15297.87</c:v>
                </c:pt>
              </c:numCache>
            </c:numRef>
          </c:val>
          <c:extLst>
            <c:ext xmlns:c16="http://schemas.microsoft.com/office/drawing/2014/chart" uri="{C3380CC4-5D6E-409C-BE32-E72D297353CC}">
              <c16:uniqueId val="{00000000-8E6D-45FF-999E-C48F60A46D3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654.71</c:v>
                </c:pt>
                <c:pt idx="3">
                  <c:v>783.8</c:v>
                </c:pt>
                <c:pt idx="4">
                  <c:v>778.81</c:v>
                </c:pt>
              </c:numCache>
            </c:numRef>
          </c:val>
          <c:smooth val="0"/>
          <c:extLst>
            <c:ext xmlns:c16="http://schemas.microsoft.com/office/drawing/2014/chart" uri="{C3380CC4-5D6E-409C-BE32-E72D297353CC}">
              <c16:uniqueId val="{00000001-8E6D-45FF-999E-C48F60A46D3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35.950000000000003</c:v>
                </c:pt>
                <c:pt idx="3">
                  <c:v>29.49</c:v>
                </c:pt>
                <c:pt idx="4">
                  <c:v>29.6</c:v>
                </c:pt>
              </c:numCache>
            </c:numRef>
          </c:val>
          <c:extLst>
            <c:ext xmlns:c16="http://schemas.microsoft.com/office/drawing/2014/chart" uri="{C3380CC4-5D6E-409C-BE32-E72D297353CC}">
              <c16:uniqueId val="{00000000-2020-42DE-961B-81AF0933036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65.37</c:v>
                </c:pt>
                <c:pt idx="3">
                  <c:v>68.11</c:v>
                </c:pt>
                <c:pt idx="4">
                  <c:v>67.23</c:v>
                </c:pt>
              </c:numCache>
            </c:numRef>
          </c:val>
          <c:smooth val="0"/>
          <c:extLst>
            <c:ext xmlns:c16="http://schemas.microsoft.com/office/drawing/2014/chart" uri="{C3380CC4-5D6E-409C-BE32-E72D297353CC}">
              <c16:uniqueId val="{00000001-2020-42DE-961B-81AF0933036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349.02</c:v>
                </c:pt>
                <c:pt idx="3">
                  <c:v>425.75</c:v>
                </c:pt>
                <c:pt idx="4">
                  <c:v>424.07</c:v>
                </c:pt>
              </c:numCache>
            </c:numRef>
          </c:val>
          <c:extLst>
            <c:ext xmlns:c16="http://schemas.microsoft.com/office/drawing/2014/chart" uri="{C3380CC4-5D6E-409C-BE32-E72D297353CC}">
              <c16:uniqueId val="{00000000-DCE2-48B5-BBE7-CE9F2AE8B0D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228.99</c:v>
                </c:pt>
                <c:pt idx="3">
                  <c:v>222.41</c:v>
                </c:pt>
                <c:pt idx="4">
                  <c:v>228.21</c:v>
                </c:pt>
              </c:numCache>
            </c:numRef>
          </c:val>
          <c:smooth val="0"/>
          <c:extLst>
            <c:ext xmlns:c16="http://schemas.microsoft.com/office/drawing/2014/chart" uri="{C3380CC4-5D6E-409C-BE32-E72D297353CC}">
              <c16:uniqueId val="{00000001-DCE2-48B5-BBE7-CE9F2AE8B0D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5"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新潟県　阿賀野市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40860</v>
      </c>
      <c r="AM8" s="45"/>
      <c r="AN8" s="45"/>
      <c r="AO8" s="45"/>
      <c r="AP8" s="45"/>
      <c r="AQ8" s="45"/>
      <c r="AR8" s="45"/>
      <c r="AS8" s="45"/>
      <c r="AT8" s="46">
        <f>データ!T6</f>
        <v>192.74</v>
      </c>
      <c r="AU8" s="46"/>
      <c r="AV8" s="46"/>
      <c r="AW8" s="46"/>
      <c r="AX8" s="46"/>
      <c r="AY8" s="46"/>
      <c r="AZ8" s="46"/>
      <c r="BA8" s="46"/>
      <c r="BB8" s="46">
        <f>データ!U6</f>
        <v>212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64.02</v>
      </c>
      <c r="J10" s="46"/>
      <c r="K10" s="46"/>
      <c r="L10" s="46"/>
      <c r="M10" s="46"/>
      <c r="N10" s="46"/>
      <c r="O10" s="46"/>
      <c r="P10" s="46">
        <f>データ!P6</f>
        <v>2.52</v>
      </c>
      <c r="Q10" s="46"/>
      <c r="R10" s="46"/>
      <c r="S10" s="46"/>
      <c r="T10" s="46"/>
      <c r="U10" s="46"/>
      <c r="V10" s="46"/>
      <c r="W10" s="46">
        <f>データ!Q6</f>
        <v>93.05</v>
      </c>
      <c r="X10" s="46"/>
      <c r="Y10" s="46"/>
      <c r="Z10" s="46"/>
      <c r="AA10" s="46"/>
      <c r="AB10" s="46"/>
      <c r="AC10" s="46"/>
      <c r="AD10" s="45">
        <f>データ!R6</f>
        <v>2640</v>
      </c>
      <c r="AE10" s="45"/>
      <c r="AF10" s="45"/>
      <c r="AG10" s="45"/>
      <c r="AH10" s="45"/>
      <c r="AI10" s="45"/>
      <c r="AJ10" s="45"/>
      <c r="AK10" s="2"/>
      <c r="AL10" s="45">
        <f>データ!V6</f>
        <v>1026</v>
      </c>
      <c r="AM10" s="45"/>
      <c r="AN10" s="45"/>
      <c r="AO10" s="45"/>
      <c r="AP10" s="45"/>
      <c r="AQ10" s="45"/>
      <c r="AR10" s="45"/>
      <c r="AS10" s="45"/>
      <c r="AT10" s="46">
        <f>データ!W6</f>
        <v>0.52</v>
      </c>
      <c r="AU10" s="46"/>
      <c r="AV10" s="46"/>
      <c r="AW10" s="46"/>
      <c r="AX10" s="46"/>
      <c r="AY10" s="46"/>
      <c r="AZ10" s="46"/>
      <c r="BA10" s="46"/>
      <c r="BB10" s="46">
        <f>データ!X6</f>
        <v>1973.08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K/LpW7KlQpv/tXPdaEHTrdXN+es9QxPSzH6vHLepyNTJprKg33tXSQikRPHeEiX6kGx2wzjO5xMlVFgkOeSulQ==" saltValue="/zWZEUjGOMFYJ0Ro7A88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152234</v>
      </c>
      <c r="D6" s="19">
        <f t="shared" si="3"/>
        <v>46</v>
      </c>
      <c r="E6" s="19">
        <f t="shared" si="3"/>
        <v>17</v>
      </c>
      <c r="F6" s="19">
        <f t="shared" si="3"/>
        <v>5</v>
      </c>
      <c r="G6" s="19">
        <f t="shared" si="3"/>
        <v>0</v>
      </c>
      <c r="H6" s="19" t="str">
        <f t="shared" si="3"/>
        <v>新潟県　阿賀野市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64.02</v>
      </c>
      <c r="P6" s="20">
        <f t="shared" si="3"/>
        <v>2.52</v>
      </c>
      <c r="Q6" s="20">
        <f t="shared" si="3"/>
        <v>93.05</v>
      </c>
      <c r="R6" s="20">
        <f t="shared" si="3"/>
        <v>2640</v>
      </c>
      <c r="S6" s="20">
        <f t="shared" si="3"/>
        <v>40860</v>
      </c>
      <c r="T6" s="20">
        <f t="shared" si="3"/>
        <v>192.74</v>
      </c>
      <c r="U6" s="20">
        <f t="shared" si="3"/>
        <v>212</v>
      </c>
      <c r="V6" s="20">
        <f t="shared" si="3"/>
        <v>1026</v>
      </c>
      <c r="W6" s="20">
        <f t="shared" si="3"/>
        <v>0.52</v>
      </c>
      <c r="X6" s="20">
        <f t="shared" si="3"/>
        <v>1973.08</v>
      </c>
      <c r="Y6" s="21" t="str">
        <f>IF(Y7="",NA(),Y7)</f>
        <v>-</v>
      </c>
      <c r="Z6" s="21" t="str">
        <f t="shared" ref="Z6:AH6" si="4">IF(Z7="",NA(),Z7)</f>
        <v>-</v>
      </c>
      <c r="AA6" s="21">
        <f t="shared" si="4"/>
        <v>102.27</v>
      </c>
      <c r="AB6" s="21">
        <f t="shared" si="4"/>
        <v>94.48</v>
      </c>
      <c r="AC6" s="21">
        <f t="shared" si="4"/>
        <v>98.35</v>
      </c>
      <c r="AD6" s="21" t="str">
        <f t="shared" si="4"/>
        <v>-</v>
      </c>
      <c r="AE6" s="21" t="str">
        <f t="shared" si="4"/>
        <v>-</v>
      </c>
      <c r="AF6" s="21">
        <f t="shared" si="4"/>
        <v>101.91</v>
      </c>
      <c r="AG6" s="21">
        <f t="shared" si="4"/>
        <v>103.09</v>
      </c>
      <c r="AH6" s="21">
        <f t="shared" si="4"/>
        <v>102.11</v>
      </c>
      <c r="AI6" s="20" t="str">
        <f>IF(AI7="","",IF(AI7="-","【-】","【"&amp;SUBSTITUTE(TEXT(AI7,"#,##0.00"),"-","△")&amp;"】"))</f>
        <v>【104.16】</v>
      </c>
      <c r="AJ6" s="21" t="str">
        <f>IF(AJ7="",NA(),AJ7)</f>
        <v>-</v>
      </c>
      <c r="AK6" s="21" t="str">
        <f t="shared" ref="AK6:AS6" si="5">IF(AK7="",NA(),AK7)</f>
        <v>-</v>
      </c>
      <c r="AL6" s="20">
        <f t="shared" si="5"/>
        <v>0</v>
      </c>
      <c r="AM6" s="21">
        <f t="shared" si="5"/>
        <v>62.59</v>
      </c>
      <c r="AN6" s="21">
        <f t="shared" si="5"/>
        <v>104.62</v>
      </c>
      <c r="AO6" s="21" t="str">
        <f t="shared" si="5"/>
        <v>-</v>
      </c>
      <c r="AP6" s="21" t="str">
        <f t="shared" si="5"/>
        <v>-</v>
      </c>
      <c r="AQ6" s="21">
        <f t="shared" si="5"/>
        <v>127.98</v>
      </c>
      <c r="AR6" s="21">
        <f t="shared" si="5"/>
        <v>101.24</v>
      </c>
      <c r="AS6" s="21">
        <f t="shared" si="5"/>
        <v>124.9</v>
      </c>
      <c r="AT6" s="20" t="str">
        <f>IF(AT7="","",IF(AT7="-","【-】","【"&amp;SUBSTITUTE(TEXT(AT7,"#,##0.00"),"-","△")&amp;"】"))</f>
        <v>【128.23】</v>
      </c>
      <c r="AU6" s="21" t="str">
        <f>IF(AU7="",NA(),AU7)</f>
        <v>-</v>
      </c>
      <c r="AV6" s="21" t="str">
        <f t="shared" ref="AV6:BD6" si="6">IF(AV7="",NA(),AV7)</f>
        <v>-</v>
      </c>
      <c r="AW6" s="21">
        <f t="shared" si="6"/>
        <v>22.14</v>
      </c>
      <c r="AX6" s="21">
        <f t="shared" si="6"/>
        <v>24.49</v>
      </c>
      <c r="AY6" s="21">
        <f t="shared" si="6"/>
        <v>7.58</v>
      </c>
      <c r="AZ6" s="21" t="str">
        <f t="shared" si="6"/>
        <v>-</v>
      </c>
      <c r="BA6" s="21" t="str">
        <f t="shared" si="6"/>
        <v>-</v>
      </c>
      <c r="BB6" s="21">
        <f t="shared" si="6"/>
        <v>44.14</v>
      </c>
      <c r="BC6" s="21">
        <f t="shared" si="6"/>
        <v>37.24</v>
      </c>
      <c r="BD6" s="21">
        <f t="shared" si="6"/>
        <v>33.58</v>
      </c>
      <c r="BE6" s="20" t="str">
        <f>IF(BE7="","",IF(BE7="-","【-】","【"&amp;SUBSTITUTE(TEXT(BE7,"#,##0.00"),"-","△")&amp;"】"))</f>
        <v>【34.77】</v>
      </c>
      <c r="BF6" s="21" t="str">
        <f>IF(BF7="",NA(),BF7)</f>
        <v>-</v>
      </c>
      <c r="BG6" s="21" t="str">
        <f t="shared" ref="BG6:BO6" si="7">IF(BG7="",NA(),BG7)</f>
        <v>-</v>
      </c>
      <c r="BH6" s="21">
        <f t="shared" si="7"/>
        <v>12423.84</v>
      </c>
      <c r="BI6" s="21">
        <f t="shared" si="7"/>
        <v>15267.93</v>
      </c>
      <c r="BJ6" s="21">
        <f t="shared" si="7"/>
        <v>15297.87</v>
      </c>
      <c r="BK6" s="21" t="str">
        <f t="shared" si="7"/>
        <v>-</v>
      </c>
      <c r="BL6" s="21" t="str">
        <f t="shared" si="7"/>
        <v>-</v>
      </c>
      <c r="BM6" s="21">
        <f t="shared" si="7"/>
        <v>654.71</v>
      </c>
      <c r="BN6" s="21">
        <f t="shared" si="7"/>
        <v>783.8</v>
      </c>
      <c r="BO6" s="21">
        <f t="shared" si="7"/>
        <v>778.81</v>
      </c>
      <c r="BP6" s="20" t="str">
        <f>IF(BP7="","",IF(BP7="-","【-】","【"&amp;SUBSTITUTE(TEXT(BP7,"#,##0.00"),"-","△")&amp;"】"))</f>
        <v>【786.37】</v>
      </c>
      <c r="BQ6" s="21" t="str">
        <f>IF(BQ7="",NA(),BQ7)</f>
        <v>-</v>
      </c>
      <c r="BR6" s="21" t="str">
        <f t="shared" ref="BR6:BZ6" si="8">IF(BR7="",NA(),BR7)</f>
        <v>-</v>
      </c>
      <c r="BS6" s="21">
        <f t="shared" si="8"/>
        <v>35.950000000000003</v>
      </c>
      <c r="BT6" s="21">
        <f t="shared" si="8"/>
        <v>29.49</v>
      </c>
      <c r="BU6" s="21">
        <f t="shared" si="8"/>
        <v>29.6</v>
      </c>
      <c r="BV6" s="21" t="str">
        <f t="shared" si="8"/>
        <v>-</v>
      </c>
      <c r="BW6" s="21" t="str">
        <f t="shared" si="8"/>
        <v>-</v>
      </c>
      <c r="BX6" s="21">
        <f t="shared" si="8"/>
        <v>65.37</v>
      </c>
      <c r="BY6" s="21">
        <f t="shared" si="8"/>
        <v>68.11</v>
      </c>
      <c r="BZ6" s="21">
        <f t="shared" si="8"/>
        <v>67.23</v>
      </c>
      <c r="CA6" s="20" t="str">
        <f>IF(CA7="","",IF(CA7="-","【-】","【"&amp;SUBSTITUTE(TEXT(CA7,"#,##0.00"),"-","△")&amp;"】"))</f>
        <v>【60.65】</v>
      </c>
      <c r="CB6" s="21" t="str">
        <f>IF(CB7="",NA(),CB7)</f>
        <v>-</v>
      </c>
      <c r="CC6" s="21" t="str">
        <f t="shared" ref="CC6:CK6" si="9">IF(CC7="",NA(),CC7)</f>
        <v>-</v>
      </c>
      <c r="CD6" s="21">
        <f t="shared" si="9"/>
        <v>349.02</v>
      </c>
      <c r="CE6" s="21">
        <f t="shared" si="9"/>
        <v>425.75</v>
      </c>
      <c r="CF6" s="21">
        <f t="shared" si="9"/>
        <v>424.07</v>
      </c>
      <c r="CG6" s="21" t="str">
        <f t="shared" si="9"/>
        <v>-</v>
      </c>
      <c r="CH6" s="21" t="str">
        <f t="shared" si="9"/>
        <v>-</v>
      </c>
      <c r="CI6" s="21">
        <f t="shared" si="9"/>
        <v>228.99</v>
      </c>
      <c r="CJ6" s="21">
        <f t="shared" si="9"/>
        <v>222.41</v>
      </c>
      <c r="CK6" s="21">
        <f t="shared" si="9"/>
        <v>228.21</v>
      </c>
      <c r="CL6" s="20" t="str">
        <f>IF(CL7="","",IF(CL7="-","【-】","【"&amp;SUBSTITUTE(TEXT(CL7,"#,##0.00"),"-","△")&amp;"】"))</f>
        <v>【256.97】</v>
      </c>
      <c r="CM6" s="21" t="str">
        <f>IF(CM7="",NA(),CM7)</f>
        <v>-</v>
      </c>
      <c r="CN6" s="21" t="str">
        <f t="shared" ref="CN6:CV6" si="10">IF(CN7="",NA(),CN7)</f>
        <v>-</v>
      </c>
      <c r="CO6" s="21">
        <f t="shared" si="10"/>
        <v>7.15</v>
      </c>
      <c r="CP6" s="21">
        <f t="shared" si="10"/>
        <v>15.65</v>
      </c>
      <c r="CQ6" s="21">
        <f t="shared" si="10"/>
        <v>15.28</v>
      </c>
      <c r="CR6" s="21" t="str">
        <f t="shared" si="10"/>
        <v>-</v>
      </c>
      <c r="CS6" s="21" t="str">
        <f t="shared" si="10"/>
        <v>-</v>
      </c>
      <c r="CT6" s="21">
        <f t="shared" si="10"/>
        <v>54.06</v>
      </c>
      <c r="CU6" s="21">
        <f t="shared" si="10"/>
        <v>55.26</v>
      </c>
      <c r="CV6" s="21">
        <f t="shared" si="10"/>
        <v>54.54</v>
      </c>
      <c r="CW6" s="20" t="str">
        <f>IF(CW7="","",IF(CW7="-","【-】","【"&amp;SUBSTITUTE(TEXT(CW7,"#,##0.00"),"-","△")&amp;"】"))</f>
        <v>【61.14】</v>
      </c>
      <c r="CX6" s="21" t="str">
        <f>IF(CX7="",NA(),CX7)</f>
        <v>-</v>
      </c>
      <c r="CY6" s="21" t="str">
        <f t="shared" ref="CY6:DG6" si="11">IF(CY7="",NA(),CY7)</f>
        <v>-</v>
      </c>
      <c r="CZ6" s="21">
        <f t="shared" si="11"/>
        <v>90.84</v>
      </c>
      <c r="DA6" s="21">
        <f t="shared" si="11"/>
        <v>86.74</v>
      </c>
      <c r="DB6" s="21">
        <f t="shared" si="11"/>
        <v>86.26</v>
      </c>
      <c r="DC6" s="21" t="str">
        <f t="shared" si="11"/>
        <v>-</v>
      </c>
      <c r="DD6" s="21" t="str">
        <f t="shared" si="11"/>
        <v>-</v>
      </c>
      <c r="DE6" s="21">
        <f t="shared" si="11"/>
        <v>90.11</v>
      </c>
      <c r="DF6" s="21">
        <f t="shared" si="11"/>
        <v>90.52</v>
      </c>
      <c r="DG6" s="21">
        <f t="shared" si="11"/>
        <v>90.3</v>
      </c>
      <c r="DH6" s="20" t="str">
        <f>IF(DH7="","",IF(DH7="-","【-】","【"&amp;SUBSTITUTE(TEXT(DH7,"#,##0.00"),"-","△")&amp;"】"))</f>
        <v>【86.91】</v>
      </c>
      <c r="DI6" s="21" t="str">
        <f>IF(DI7="",NA(),DI7)</f>
        <v>-</v>
      </c>
      <c r="DJ6" s="21" t="str">
        <f t="shared" ref="DJ6:DR6" si="12">IF(DJ7="",NA(),DJ7)</f>
        <v>-</v>
      </c>
      <c r="DK6" s="21">
        <f t="shared" si="12"/>
        <v>4.0599999999999996</v>
      </c>
      <c r="DL6" s="21">
        <f t="shared" si="12"/>
        <v>7.68</v>
      </c>
      <c r="DM6" s="21">
        <f t="shared" si="12"/>
        <v>11.14</v>
      </c>
      <c r="DN6" s="21" t="str">
        <f t="shared" si="12"/>
        <v>-</v>
      </c>
      <c r="DO6" s="21" t="str">
        <f t="shared" si="12"/>
        <v>-</v>
      </c>
      <c r="DP6" s="21">
        <f t="shared" si="12"/>
        <v>28.19</v>
      </c>
      <c r="DQ6" s="21">
        <f t="shared" si="12"/>
        <v>24.8</v>
      </c>
      <c r="DR6" s="21">
        <f t="shared" si="12"/>
        <v>28.12</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0.02</v>
      </c>
      <c r="EN6" s="21">
        <f t="shared" si="14"/>
        <v>0.01</v>
      </c>
      <c r="EO6" s="20" t="str">
        <f>IF(EO7="","",IF(EO7="-","【-】","【"&amp;SUBSTITUTE(TEXT(EO7,"#,##0.00"),"-","△")&amp;"】"))</f>
        <v>【0.03】</v>
      </c>
    </row>
    <row r="7" spans="1:148" s="22" customFormat="1" x14ac:dyDescent="0.15">
      <c r="A7" s="14"/>
      <c r="B7" s="23">
        <v>2021</v>
      </c>
      <c r="C7" s="23">
        <v>152234</v>
      </c>
      <c r="D7" s="23">
        <v>46</v>
      </c>
      <c r="E7" s="23">
        <v>17</v>
      </c>
      <c r="F7" s="23">
        <v>5</v>
      </c>
      <c r="G7" s="23">
        <v>0</v>
      </c>
      <c r="H7" s="23" t="s">
        <v>96</v>
      </c>
      <c r="I7" s="23" t="s">
        <v>97</v>
      </c>
      <c r="J7" s="23" t="s">
        <v>98</v>
      </c>
      <c r="K7" s="23" t="s">
        <v>99</v>
      </c>
      <c r="L7" s="23" t="s">
        <v>100</v>
      </c>
      <c r="M7" s="23" t="s">
        <v>101</v>
      </c>
      <c r="N7" s="24" t="s">
        <v>102</v>
      </c>
      <c r="O7" s="24">
        <v>64.02</v>
      </c>
      <c r="P7" s="24">
        <v>2.52</v>
      </c>
      <c r="Q7" s="24">
        <v>93.05</v>
      </c>
      <c r="R7" s="24">
        <v>2640</v>
      </c>
      <c r="S7" s="24">
        <v>40860</v>
      </c>
      <c r="T7" s="24">
        <v>192.74</v>
      </c>
      <c r="U7" s="24">
        <v>212</v>
      </c>
      <c r="V7" s="24">
        <v>1026</v>
      </c>
      <c r="W7" s="24">
        <v>0.52</v>
      </c>
      <c r="X7" s="24">
        <v>1973.08</v>
      </c>
      <c r="Y7" s="24" t="s">
        <v>102</v>
      </c>
      <c r="Z7" s="24" t="s">
        <v>102</v>
      </c>
      <c r="AA7" s="24">
        <v>102.27</v>
      </c>
      <c r="AB7" s="24">
        <v>94.48</v>
      </c>
      <c r="AC7" s="24">
        <v>98.35</v>
      </c>
      <c r="AD7" s="24" t="s">
        <v>102</v>
      </c>
      <c r="AE7" s="24" t="s">
        <v>102</v>
      </c>
      <c r="AF7" s="24">
        <v>101.91</v>
      </c>
      <c r="AG7" s="24">
        <v>103.09</v>
      </c>
      <c r="AH7" s="24">
        <v>102.11</v>
      </c>
      <c r="AI7" s="24">
        <v>104.16</v>
      </c>
      <c r="AJ7" s="24" t="s">
        <v>102</v>
      </c>
      <c r="AK7" s="24" t="s">
        <v>102</v>
      </c>
      <c r="AL7" s="24">
        <v>0</v>
      </c>
      <c r="AM7" s="24">
        <v>62.59</v>
      </c>
      <c r="AN7" s="24">
        <v>104.62</v>
      </c>
      <c r="AO7" s="24" t="s">
        <v>102</v>
      </c>
      <c r="AP7" s="24" t="s">
        <v>102</v>
      </c>
      <c r="AQ7" s="24">
        <v>127.98</v>
      </c>
      <c r="AR7" s="24">
        <v>101.24</v>
      </c>
      <c r="AS7" s="24">
        <v>124.9</v>
      </c>
      <c r="AT7" s="24">
        <v>128.22999999999999</v>
      </c>
      <c r="AU7" s="24" t="s">
        <v>102</v>
      </c>
      <c r="AV7" s="24" t="s">
        <v>102</v>
      </c>
      <c r="AW7" s="24">
        <v>22.14</v>
      </c>
      <c r="AX7" s="24">
        <v>24.49</v>
      </c>
      <c r="AY7" s="24">
        <v>7.58</v>
      </c>
      <c r="AZ7" s="24" t="s">
        <v>102</v>
      </c>
      <c r="BA7" s="24" t="s">
        <v>102</v>
      </c>
      <c r="BB7" s="24">
        <v>44.14</v>
      </c>
      <c r="BC7" s="24">
        <v>37.24</v>
      </c>
      <c r="BD7" s="24">
        <v>33.58</v>
      </c>
      <c r="BE7" s="24">
        <v>34.770000000000003</v>
      </c>
      <c r="BF7" s="24" t="s">
        <v>102</v>
      </c>
      <c r="BG7" s="24" t="s">
        <v>102</v>
      </c>
      <c r="BH7" s="24">
        <v>12423.84</v>
      </c>
      <c r="BI7" s="24">
        <v>15267.93</v>
      </c>
      <c r="BJ7" s="24">
        <v>15297.87</v>
      </c>
      <c r="BK7" s="24" t="s">
        <v>102</v>
      </c>
      <c r="BL7" s="24" t="s">
        <v>102</v>
      </c>
      <c r="BM7" s="24">
        <v>654.71</v>
      </c>
      <c r="BN7" s="24">
        <v>783.8</v>
      </c>
      <c r="BO7" s="24">
        <v>778.81</v>
      </c>
      <c r="BP7" s="24">
        <v>786.37</v>
      </c>
      <c r="BQ7" s="24" t="s">
        <v>102</v>
      </c>
      <c r="BR7" s="24" t="s">
        <v>102</v>
      </c>
      <c r="BS7" s="24">
        <v>35.950000000000003</v>
      </c>
      <c r="BT7" s="24">
        <v>29.49</v>
      </c>
      <c r="BU7" s="24">
        <v>29.6</v>
      </c>
      <c r="BV7" s="24" t="s">
        <v>102</v>
      </c>
      <c r="BW7" s="24" t="s">
        <v>102</v>
      </c>
      <c r="BX7" s="24">
        <v>65.37</v>
      </c>
      <c r="BY7" s="24">
        <v>68.11</v>
      </c>
      <c r="BZ7" s="24">
        <v>67.23</v>
      </c>
      <c r="CA7" s="24">
        <v>60.65</v>
      </c>
      <c r="CB7" s="24" t="s">
        <v>102</v>
      </c>
      <c r="CC7" s="24" t="s">
        <v>102</v>
      </c>
      <c r="CD7" s="24">
        <v>349.02</v>
      </c>
      <c r="CE7" s="24">
        <v>425.75</v>
      </c>
      <c r="CF7" s="24">
        <v>424.07</v>
      </c>
      <c r="CG7" s="24" t="s">
        <v>102</v>
      </c>
      <c r="CH7" s="24" t="s">
        <v>102</v>
      </c>
      <c r="CI7" s="24">
        <v>228.99</v>
      </c>
      <c r="CJ7" s="24">
        <v>222.41</v>
      </c>
      <c r="CK7" s="24">
        <v>228.21</v>
      </c>
      <c r="CL7" s="24">
        <v>256.97000000000003</v>
      </c>
      <c r="CM7" s="24" t="s">
        <v>102</v>
      </c>
      <c r="CN7" s="24" t="s">
        <v>102</v>
      </c>
      <c r="CO7" s="24">
        <v>7.15</v>
      </c>
      <c r="CP7" s="24">
        <v>15.65</v>
      </c>
      <c r="CQ7" s="24">
        <v>15.28</v>
      </c>
      <c r="CR7" s="24" t="s">
        <v>102</v>
      </c>
      <c r="CS7" s="24" t="s">
        <v>102</v>
      </c>
      <c r="CT7" s="24">
        <v>54.06</v>
      </c>
      <c r="CU7" s="24">
        <v>55.26</v>
      </c>
      <c r="CV7" s="24">
        <v>54.54</v>
      </c>
      <c r="CW7" s="24">
        <v>61.14</v>
      </c>
      <c r="CX7" s="24" t="s">
        <v>102</v>
      </c>
      <c r="CY7" s="24" t="s">
        <v>102</v>
      </c>
      <c r="CZ7" s="24">
        <v>90.84</v>
      </c>
      <c r="DA7" s="24">
        <v>86.74</v>
      </c>
      <c r="DB7" s="24">
        <v>86.26</v>
      </c>
      <c r="DC7" s="24" t="s">
        <v>102</v>
      </c>
      <c r="DD7" s="24" t="s">
        <v>102</v>
      </c>
      <c r="DE7" s="24">
        <v>90.11</v>
      </c>
      <c r="DF7" s="24">
        <v>90.52</v>
      </c>
      <c r="DG7" s="24">
        <v>90.3</v>
      </c>
      <c r="DH7" s="24">
        <v>86.91</v>
      </c>
      <c r="DI7" s="24" t="s">
        <v>102</v>
      </c>
      <c r="DJ7" s="24" t="s">
        <v>102</v>
      </c>
      <c r="DK7" s="24">
        <v>4.0599999999999996</v>
      </c>
      <c r="DL7" s="24">
        <v>7.68</v>
      </c>
      <c r="DM7" s="24">
        <v>11.14</v>
      </c>
      <c r="DN7" s="24" t="s">
        <v>102</v>
      </c>
      <c r="DO7" s="24" t="s">
        <v>102</v>
      </c>
      <c r="DP7" s="24">
        <v>28.19</v>
      </c>
      <c r="DQ7" s="24">
        <v>24.8</v>
      </c>
      <c r="DR7" s="24">
        <v>28.12</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tomo-turumaki</cp:lastModifiedBy>
  <cp:lastPrinted>2023-01-16T04:30:15Z</cp:lastPrinted>
  <dcterms:created xsi:type="dcterms:W3CDTF">2022-12-01T01:34:04Z</dcterms:created>
  <dcterms:modified xsi:type="dcterms:W3CDTF">2023-01-16T05:21:18Z</dcterms:modified>
  <cp:category/>
</cp:coreProperties>
</file>