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gesuido\100_全体\06_予算・決算\11_決算\経営比較分析表\R3\"/>
    </mc:Choice>
  </mc:AlternateContent>
  <workbookProtection workbookAlgorithmName="SHA-512" workbookHashValue="7KbXdrV4rHHYLy42fM6PcpvUq+zKfajZf3zZXbwJoHsz1teNqLLPWuMwDxO+2kkBVq0JsEXpxlaYIO7UxtGa4g==" workbookSaltValue="IvdW6RKaqxm+qEURJgS5NA==" workbookSpinCount="100000" lockStructure="1"/>
  <bookViews>
    <workbookView xWindow="0" yWindow="0" windowWidth="15345" windowHeight="454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<sst xmlns="http://schemas.openxmlformats.org/spreadsheetml/2006/main" count="275" uniqueCount="117">
  <si>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</si>
  <si>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</si>
  <si>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</si>
  <si>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</si>
  <si>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</si>
  <si>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</si>
  <si>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</si>
  <si>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</si>
  <si>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</si>
  <si>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</si>
  <si>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</si>
  <si>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</si>
  <si>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</si>
  <si>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</si>
  <si>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</si>
  <si>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</si>
  <si>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</si>
  <si>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</si>
  <si>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</si>
  <si>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</si>
  <si>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</si>
  <si>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</si>
  <si>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</si>
  <si>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</si>
  <si>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</si>
  <si>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</si>
  <si>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</si>
  <si>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</si>
  <si>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</si>
  <si>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</si>
  <si>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</si>
  <si>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</si>
  <si>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</si>
  <si>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</si>
  <si>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</si>
  <si>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</si>
  <si>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</si>
  <si>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</si>
  <si>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</si>
  <si>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</si>
  <si>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</si>
  <si>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</si>
  <si>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</si>
  <si>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</si>
  <si>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</si>
  <si>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</si>
  <si>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</si>
  <si>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</si>
  <si>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</si>
  <si>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</si>
  <si>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</si>
  <si>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</si>
  <si>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</si>
  <si>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</si>
  <si>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</si>
  <si>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</si>
  <si>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</si>
  <si>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</si>
  <si>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</si>
  <si>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</si>
  <si>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</si>
  <si>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</si>
  <si>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</si>
  <si>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</si>
  <si>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</si>
  <si>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</si>
  <si>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</si>
  <si>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</si>
  <si>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</si>
  <si>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</si>
  <si>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</si>
  <si>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</si>
  <si>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</si>
  <si>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</si>
  <si>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</si>
  <si>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</si>
  <si>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</si>
  <si>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</si>
  <si>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</si>
  <si>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</si>
  <si>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</si>
  <si>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</si>
  <si>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</si>
  <si>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</si>
  <si>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</si>
  <si>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</si>
  <si>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</si>
  <si>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</si>
  <si>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</si>
  <si>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</si>
  <si>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</si>
  <si>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</si>
  <si>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</si>
  <si>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</si>
  <si>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</si>
  <si>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</si>
  <si>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阿賀野市</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</si>
  <si>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</si>
  <si>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</si>
  <si>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</si>
  <si>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</si>
  <si>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</si>
  <si>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</si>
  <si>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</si>
  <si>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</si>
  <si>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</si>
  <si>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</si>
  <si>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</si>
  <si>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</si>
  <si>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</si>
  <si>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</si>
  <si>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</si>
  <si>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</si>
  <si>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</si>
  <si>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r>
      <t xml:space="preserve">　本市は、令和元年度から企業会計に移行し、公共下水道事業と農業集落排水事業の特別会計を１つに合わせることで事業運営の効率化と経営の健全化を進めることとしました。
</t>
    </r>
    <r>
      <rPr>
        <sz val="11"/>
        <rFont val="ＭＳ ゴシック"/>
        <family val="3"/>
        <charset val="128"/>
      </rPr>
      <t>①②経常収支比率及び累積欠損金比率
　収益の増加、費用の減少となったことに伴い純利益の計上となりましたが、長期前受金の収益化が大きく反映しています。</t>
    </r>
    <r>
      <rPr>
        <sz val="11"/>
        <color theme="1"/>
        <rFont val="ＭＳ ゴシック"/>
        <family val="3"/>
        <charset val="128"/>
      </rPr>
      <t xml:space="preserve">
③流動比率
　収入の大半を繰入金に依存する事業であることから、平均値と同様１００％を下回っています。
④企業債残高対事業規模比率
　令和６年度を下水道整備の概成としていることから整備の終盤にあり、平均値より投資規模が高くなっています。
⑤⑥経費回収率及び汚水処理原価
　公共下水道施設の大半は県の流域下水道施設（処理場等）を利用しているため、平均値より汚水処理原価は低く抑えられましたが、使用料単価の低さが影響し経費回収率は１００％を超えていません。
⑦施設利用率
　人口減少に伴う処理水量の減少が影響しているものの、水洗化率を高め、安田浄化センターの効率的な運用を図る必要があります。
⑧水洗化率
　水洗化率を高めることが使用料収入の増加に直結することから、引き続き戸別訪問等による接続促進を進める必要があります。
</t>
    </r>
    <rPh sb="1" eb="3">
      <t>ホンシ</t>
    </rPh>
    <rPh sb="5" eb="7">
      <t>レイワ</t>
    </rPh>
    <rPh sb="7" eb="9">
      <t>ガンネン</t>
    </rPh>
    <rPh sb="9" eb="10">
      <t>ド</t>
    </rPh>
    <rPh sb="12" eb="14">
      <t>キギョウ</t>
    </rPh>
    <rPh sb="14" eb="16">
      <t>カイケイ</t>
    </rPh>
    <rPh sb="17" eb="19">
      <t>イコウ</t>
    </rPh>
    <rPh sb="21" eb="23">
      <t>コウキョウ</t>
    </rPh>
    <rPh sb="23" eb="26">
      <t>ゲスイドウ</t>
    </rPh>
    <rPh sb="26" eb="28">
      <t>ジギョウ</t>
    </rPh>
    <rPh sb="29" eb="31">
      <t>ノウギョウ</t>
    </rPh>
    <rPh sb="31" eb="33">
      <t>シュウラク</t>
    </rPh>
    <rPh sb="33" eb="35">
      <t>ハイスイ</t>
    </rPh>
    <rPh sb="35" eb="37">
      <t>ジギョウ</t>
    </rPh>
    <rPh sb="38" eb="40">
      <t>トクベツ</t>
    </rPh>
    <rPh sb="40" eb="42">
      <t>カイケイ</t>
    </rPh>
    <rPh sb="46" eb="47">
      <t>ア</t>
    </rPh>
    <rPh sb="53" eb="55">
      <t>ジギョウ</t>
    </rPh>
    <rPh sb="55" eb="57">
      <t>ウンエイ</t>
    </rPh>
    <rPh sb="58" eb="61">
      <t>コウリツカ</t>
    </rPh>
    <rPh sb="62" eb="64">
      <t>ケイエイ</t>
    </rPh>
    <rPh sb="69" eb="70">
      <t>スス</t>
    </rPh>
    <rPh sb="83" eb="85">
      <t>ケイジョウ</t>
    </rPh>
    <rPh sb="85" eb="87">
      <t>シュウシ</t>
    </rPh>
    <rPh sb="87" eb="89">
      <t>ヒリツ</t>
    </rPh>
    <rPh sb="89" eb="90">
      <t>オヨ</t>
    </rPh>
    <rPh sb="91" eb="93">
      <t>ルイセキ</t>
    </rPh>
    <rPh sb="93" eb="95">
      <t>ケッソン</t>
    </rPh>
    <rPh sb="95" eb="96">
      <t>キン</t>
    </rPh>
    <rPh sb="96" eb="98">
      <t>ヒリツ</t>
    </rPh>
    <rPh sb="100" eb="102">
      <t>シュウエキ</t>
    </rPh>
    <rPh sb="103" eb="105">
      <t>ゾウカ</t>
    </rPh>
    <rPh sb="106" eb="108">
      <t>ヒヨウ</t>
    </rPh>
    <rPh sb="118" eb="119">
      <t>トモナ</t>
    </rPh>
    <rPh sb="120" eb="123">
      <t>ジュンリエキ</t>
    </rPh>
    <rPh sb="124" eb="126">
      <t>ケイジョウ</t>
    </rPh>
    <rPh sb="147" eb="149">
      <t>ハンエイ</t>
    </rPh>
    <rPh sb="157" eb="159">
      <t>リュウドウ</t>
    </rPh>
    <rPh sb="159" eb="161">
      <t>ヒリツ</t>
    </rPh>
    <rPh sb="163" eb="165">
      <t>シュウニュウ</t>
    </rPh>
    <rPh sb="166" eb="168">
      <t>タイハン</t>
    </rPh>
    <rPh sb="169" eb="171">
      <t>クリイレ</t>
    </rPh>
    <rPh sb="171" eb="172">
      <t>キン</t>
    </rPh>
    <rPh sb="173" eb="175">
      <t>イゾン</t>
    </rPh>
    <rPh sb="177" eb="179">
      <t>ジギョウ</t>
    </rPh>
    <rPh sb="187" eb="189">
      <t>ヘイキン</t>
    </rPh>
    <rPh sb="189" eb="190">
      <t>チ</t>
    </rPh>
    <rPh sb="191" eb="193">
      <t>ドウヨウ</t>
    </rPh>
    <rPh sb="198" eb="200">
      <t>シタマワ</t>
    </rPh>
    <rPh sb="208" eb="210">
      <t>キギョウ</t>
    </rPh>
    <rPh sb="210" eb="211">
      <t>サイ</t>
    </rPh>
    <rPh sb="211" eb="213">
      <t>ザンダカ</t>
    </rPh>
    <rPh sb="213" eb="214">
      <t>タイ</t>
    </rPh>
    <rPh sb="214" eb="216">
      <t>ジギョウ</t>
    </rPh>
    <rPh sb="216" eb="218">
      <t>キボ</t>
    </rPh>
    <rPh sb="218" eb="220">
      <t>ヒリツ</t>
    </rPh>
    <rPh sb="228" eb="231">
      <t>ゲスイドウ</t>
    </rPh>
    <rPh sb="231" eb="233">
      <t>セイビ</t>
    </rPh>
    <rPh sb="234" eb="236">
      <t>ガイセイ</t>
    </rPh>
    <rPh sb="245" eb="247">
      <t>セイビ</t>
    </rPh>
    <rPh sb="248" eb="250">
      <t>シュウバン</t>
    </rPh>
    <rPh sb="256" eb="257">
      <t>チ</t>
    </rPh>
    <rPh sb="259" eb="261">
      <t>トウシ</t>
    </rPh>
    <rPh sb="261" eb="263">
      <t>キボ</t>
    </rPh>
    <rPh sb="276" eb="278">
      <t>ケイヒ</t>
    </rPh>
    <rPh sb="278" eb="280">
      <t>カイシュウ</t>
    </rPh>
    <rPh sb="280" eb="281">
      <t>リツ</t>
    </rPh>
    <rPh sb="281" eb="282">
      <t>オヨ</t>
    </rPh>
    <rPh sb="283" eb="285">
      <t>オスイ</t>
    </rPh>
    <rPh sb="285" eb="287">
      <t>ショリ</t>
    </rPh>
    <rPh sb="287" eb="289">
      <t>ゲンカ</t>
    </rPh>
    <rPh sb="312" eb="314">
      <t>ショリ</t>
    </rPh>
    <rPh sb="314" eb="315">
      <t>ジョウ</t>
    </rPh>
    <rPh sb="315" eb="316">
      <t>トウ</t>
    </rPh>
    <rPh sb="329" eb="330">
      <t>チ</t>
    </rPh>
    <rPh sb="332" eb="334">
      <t>オスイ</t>
    </rPh>
    <rPh sb="334" eb="336">
      <t>ショリ</t>
    </rPh>
    <rPh sb="336" eb="338">
      <t>ゲンカ</t>
    </rPh>
    <rPh sb="339" eb="340">
      <t>ヒク</t>
    </rPh>
    <rPh sb="341" eb="342">
      <t>オサ</t>
    </rPh>
    <rPh sb="350" eb="353">
      <t>シヨウリョウ</t>
    </rPh>
    <rPh sb="353" eb="355">
      <t>タンカ</t>
    </rPh>
    <rPh sb="356" eb="357">
      <t>ヒク</t>
    </rPh>
    <rPh sb="359" eb="361">
      <t>エイキョウ</t>
    </rPh>
    <rPh sb="362" eb="364">
      <t>ケイヒ</t>
    </rPh>
    <rPh sb="364" eb="366">
      <t>カイシュウ</t>
    </rPh>
    <rPh sb="366" eb="367">
      <t>リツ</t>
    </rPh>
    <rPh sb="373" eb="374">
      <t>コ</t>
    </rPh>
    <rPh sb="383" eb="385">
      <t>シセツ</t>
    </rPh>
    <rPh sb="385" eb="387">
      <t>リヨウ</t>
    </rPh>
    <rPh sb="387" eb="388">
      <t>リツ</t>
    </rPh>
    <rPh sb="390" eb="392">
      <t>ジンコウ</t>
    </rPh>
    <rPh sb="392" eb="394">
      <t>ゲンショウ</t>
    </rPh>
    <rPh sb="395" eb="396">
      <t>トモナ</t>
    </rPh>
    <rPh sb="397" eb="399">
      <t>ショリ</t>
    </rPh>
    <rPh sb="399" eb="400">
      <t>スイ</t>
    </rPh>
    <rPh sb="400" eb="401">
      <t>リョウ</t>
    </rPh>
    <rPh sb="402" eb="404">
      <t>ゲンショウ</t>
    </rPh>
    <rPh sb="405" eb="407">
      <t>エイキョウ</t>
    </rPh>
    <rPh sb="415" eb="418">
      <t>スイセンカ</t>
    </rPh>
    <rPh sb="418" eb="419">
      <t>リツ</t>
    </rPh>
    <rPh sb="420" eb="421">
      <t>タカ</t>
    </rPh>
    <rPh sb="423" eb="425">
      <t>ヤスダ</t>
    </rPh>
    <rPh sb="425" eb="427">
      <t>ジョウカ</t>
    </rPh>
    <rPh sb="432" eb="435">
      <t>コウリツテキ</t>
    </rPh>
    <rPh sb="436" eb="438">
      <t>ウンヨウ</t>
    </rPh>
    <rPh sb="439" eb="440">
      <t>ハカ</t>
    </rPh>
    <rPh sb="441" eb="443">
      <t>ヒツヨウ</t>
    </rPh>
    <rPh sb="451" eb="454">
      <t>スイセンカ</t>
    </rPh>
    <rPh sb="454" eb="455">
      <t>リツ</t>
    </rPh>
    <rPh sb="457" eb="460">
      <t>スイセンカ</t>
    </rPh>
    <rPh sb="460" eb="461">
      <t>リツ</t>
    </rPh>
    <rPh sb="462" eb="463">
      <t>タカ</t>
    </rPh>
    <rPh sb="468" eb="471">
      <t>シヨウリョウ</t>
    </rPh>
    <rPh sb="471" eb="473">
      <t>シュウニュウ</t>
    </rPh>
    <rPh sb="474" eb="476">
      <t>ゾウカ</t>
    </rPh>
    <rPh sb="477" eb="479">
      <t>チョッケツ</t>
    </rPh>
    <rPh sb="486" eb="487">
      <t>ヒ</t>
    </rPh>
    <rPh sb="488" eb="489">
      <t>ツヅ</t>
    </rPh>
    <rPh sb="490" eb="492">
      <t>コベツ</t>
    </rPh>
    <rPh sb="492" eb="494">
      <t>ホウモン</t>
    </rPh>
    <rPh sb="494" eb="495">
      <t>トウ</t>
    </rPh>
    <rPh sb="498" eb="500">
      <t>セツゾク</t>
    </rPh>
    <rPh sb="500" eb="502">
      <t>ソクシン</t>
    </rPh>
    <rPh sb="503" eb="504">
      <t>スス</t>
    </rPh>
    <rPh sb="506" eb="508">
      <t>ヒツヨウ</t>
    </rPh>
    <phoneticPr fontId="4"/>
  </si>
  <si>
    <t>　本市の下水道整備は、安田地区が平成４年に事業認可以降、順次施設整備を進めてきたことから、現時点で法定耐用年数を超えた管渠はなく、比較的老朽度合いは低くなっています。
　これまで継続事業として長寿命化事業を実施してきましたが、引き続き令和元年度に策定した「ストックマネジメント計画」に基づき、老朽化に備えた計画的な施設更新を進めていきます。</t>
    <rPh sb="1" eb="3">
      <t>ホンシ</t>
    </rPh>
    <rPh sb="4" eb="7">
      <t>ゲスイドウ</t>
    </rPh>
    <rPh sb="7" eb="9">
      <t>セイビ</t>
    </rPh>
    <rPh sb="16" eb="18">
      <t>ヘイセイ</t>
    </rPh>
    <rPh sb="19" eb="20">
      <t>ネン</t>
    </rPh>
    <rPh sb="45" eb="48">
      <t>ゲンジテン</t>
    </rPh>
    <rPh sb="103" eb="105">
      <t>ジッシ</t>
    </rPh>
    <rPh sb="117" eb="122">
      <t>レイワガンネンド</t>
    </rPh>
    <phoneticPr fontId="4"/>
  </si>
  <si>
    <t xml:space="preserve">　本市の下水道事業収入の大半は、一般会計からの繰入金によって支えられています。本来、事業経営の根幹をなすべき下水道使用料の増収を図るため、企業会計移行後のトレンドを見極め、全国及び県平均を下回っている下水道使用料を見直し、経営の健全化を図る必要があります。
　また、農業集落排水事業については公共下水道へ編入を行い、施設の統合による経営の効率化を図る方針としています。
　現在、令和元年度から１０年間を計画期間とする経営戦略を基本に、様々な課題を踏まえながら各種計画に基づく整備・改良事業を行い、下水道サービスを安定的に継続できるよう取り組んでいきます。
</t>
    <rPh sb="1" eb="3">
      <t>ホンシ</t>
    </rPh>
    <rPh sb="4" eb="7">
      <t>ゲスイドウ</t>
    </rPh>
    <rPh sb="7" eb="9">
      <t>ジギョウ</t>
    </rPh>
    <rPh sb="9" eb="11">
      <t>シュウニュウ</t>
    </rPh>
    <rPh sb="12" eb="14">
      <t>タイハン</t>
    </rPh>
    <rPh sb="16" eb="18">
      <t>イッパン</t>
    </rPh>
    <rPh sb="18" eb="20">
      <t>カイケイ</t>
    </rPh>
    <rPh sb="23" eb="25">
      <t>クリイレ</t>
    </rPh>
    <rPh sb="25" eb="26">
      <t>キン</t>
    </rPh>
    <rPh sb="54" eb="57">
      <t>ゲスイドウ</t>
    </rPh>
    <rPh sb="69" eb="71">
      <t>キギョウ</t>
    </rPh>
    <rPh sb="71" eb="73">
      <t>カイケイ</t>
    </rPh>
    <rPh sb="73" eb="75">
      <t>イコウ</t>
    </rPh>
    <rPh sb="75" eb="76">
      <t>ゴ</t>
    </rPh>
    <rPh sb="82" eb="84">
      <t>ミキワ</t>
    </rPh>
    <rPh sb="88" eb="89">
      <t>オヨ</t>
    </rPh>
    <rPh sb="90" eb="91">
      <t>ケン</t>
    </rPh>
    <rPh sb="137" eb="139">
      <t>ハイスイ</t>
    </rPh>
    <rPh sb="152" eb="154">
      <t>ヘンニュウ</t>
    </rPh>
    <rPh sb="166" eb="168">
      <t>ケイエイ</t>
    </rPh>
    <rPh sb="169" eb="172">
      <t>コウリツカ</t>
    </rPh>
    <rPh sb="186" eb="188">
      <t>ゲンザイ</t>
    </rPh>
    <rPh sb="192" eb="194">
      <t>ネンド</t>
    </rPh>
    <rPh sb="198" eb="200">
      <t>ネンカン</t>
    </rPh>
    <rPh sb="201" eb="203">
      <t>ケイカク</t>
    </rPh>
    <rPh sb="203" eb="205">
      <t>キカン</t>
    </rPh>
    <rPh sb="208" eb="210">
      <t>ケイエイ</t>
    </rPh>
    <rPh sb="210" eb="212">
      <t>センリャク</t>
    </rPh>
    <rPh sb="213" eb="215">
      <t>キホン</t>
    </rPh>
    <rPh sb="217" eb="219">
      <t>サマザマ</t>
    </rPh>
    <rPh sb="220" eb="222">
      <t>カダイ</t>
    </rPh>
    <rPh sb="223" eb="224">
      <t>フ</t>
    </rPh>
    <rPh sb="229" eb="231">
      <t>カクシュ</t>
    </rPh>
    <rPh sb="231" eb="233">
      <t>ケイカク</t>
    </rPh>
    <rPh sb="234" eb="235">
      <t>モト</t>
    </rPh>
    <rPh sb="237" eb="239">
      <t>セイビ</t>
    </rPh>
    <rPh sb="240" eb="242">
      <t>カイリョウ</t>
    </rPh>
    <rPh sb="242" eb="244">
      <t>ジギョウ</t>
    </rPh>
    <rPh sb="245" eb="246">
      <t>オコナ</t>
    </rPh>
    <rPh sb="248" eb="251">
      <t>ゲスイドウ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</si>
</sst>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1EF-4AC8-BCB0-AB569C583FD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c:v>
                </c:pt>
                <c:pt idx="3">
                  <c:v>0.32</c:v>
                </c:pt>
                <c:pt idx="4">
                  <c:v>0.1</c:v>
                </c:pt>
              </c:numCache>
            </c:numRef>
          </c:val>
          <c:smooth val="0"/>
          <c:extLst>
            <c:ext xmlns:c16="http://schemas.microsoft.com/office/drawing/2014/chart" uri="{C3380CC4-5D6E-409C-BE32-E72D297353CC}">
              <c16:uniqueId val="{00000001-D1EF-4AC8-BCB0-AB569C583FD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58.79</c:v>
                </c:pt>
                <c:pt idx="3">
                  <c:v>64.05</c:v>
                </c:pt>
                <c:pt idx="4">
                  <c:v>64.03</c:v>
                </c:pt>
              </c:numCache>
            </c:numRef>
          </c:val>
          <c:extLst>
            <c:ext xmlns:c16="http://schemas.microsoft.com/office/drawing/2014/chart" uri="{C3380CC4-5D6E-409C-BE32-E72D297353CC}">
              <c16:uniqueId val="{00000000-CA9B-4D53-B22D-3930B2C46E0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49.27</c:v>
                </c:pt>
                <c:pt idx="3">
                  <c:v>49.47</c:v>
                </c:pt>
                <c:pt idx="4">
                  <c:v>48.19</c:v>
                </c:pt>
              </c:numCache>
            </c:numRef>
          </c:val>
          <c:smooth val="0"/>
          <c:extLst>
            <c:ext xmlns:c16="http://schemas.microsoft.com/office/drawing/2014/chart" uri="{C3380CC4-5D6E-409C-BE32-E72D297353CC}">
              <c16:uniqueId val="{00000001-CA9B-4D53-B22D-3930B2C46E0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69.84</c:v>
                </c:pt>
                <c:pt idx="3">
                  <c:v>70.17</c:v>
                </c:pt>
                <c:pt idx="4">
                  <c:v>72.55</c:v>
                </c:pt>
              </c:numCache>
            </c:numRef>
          </c:val>
          <c:extLst>
            <c:ext xmlns:c16="http://schemas.microsoft.com/office/drawing/2014/chart" uri="{C3380CC4-5D6E-409C-BE32-E72D297353CC}">
              <c16:uniqueId val="{00000000-5B49-48C3-BCEB-89DA650DF10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83.16</c:v>
                </c:pt>
                <c:pt idx="3">
                  <c:v>82.06</c:v>
                </c:pt>
                <c:pt idx="4">
                  <c:v>82.26</c:v>
                </c:pt>
              </c:numCache>
            </c:numRef>
          </c:val>
          <c:smooth val="0"/>
          <c:extLst>
            <c:ext xmlns:c16="http://schemas.microsoft.com/office/drawing/2014/chart" uri="{C3380CC4-5D6E-409C-BE32-E72D297353CC}">
              <c16:uniqueId val="{00000001-5B49-48C3-BCEB-89DA650DF10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95.9</c:v>
                </c:pt>
                <c:pt idx="3">
                  <c:v>97.78</c:v>
                </c:pt>
                <c:pt idx="4">
                  <c:v>105.7</c:v>
                </c:pt>
              </c:numCache>
            </c:numRef>
          </c:val>
          <c:extLst>
            <c:ext xmlns:c16="http://schemas.microsoft.com/office/drawing/2014/chart" uri="{C3380CC4-5D6E-409C-BE32-E72D297353CC}">
              <c16:uniqueId val="{00000000-BDE4-48AC-81A0-94153DD542E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109.21</c:v>
                </c:pt>
                <c:pt idx="3">
                  <c:v>107.81</c:v>
                </c:pt>
                <c:pt idx="4">
                  <c:v>107.54</c:v>
                </c:pt>
              </c:numCache>
            </c:numRef>
          </c:val>
          <c:smooth val="0"/>
          <c:extLst>
            <c:ext xmlns:c16="http://schemas.microsoft.com/office/drawing/2014/chart" uri="{C3380CC4-5D6E-409C-BE32-E72D297353CC}">
              <c16:uniqueId val="{00000001-BDE4-48AC-81A0-94153DD542E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3.31</c:v>
                </c:pt>
                <c:pt idx="3">
                  <c:v>6.02</c:v>
                </c:pt>
                <c:pt idx="4">
                  <c:v>8.5399999999999991</c:v>
                </c:pt>
              </c:numCache>
            </c:numRef>
          </c:val>
          <c:extLst>
            <c:ext xmlns:c16="http://schemas.microsoft.com/office/drawing/2014/chart" uri="{C3380CC4-5D6E-409C-BE32-E72D297353CC}">
              <c16:uniqueId val="{00000000-4CFB-4A24-9867-469E2C25EE7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24.1</c:v>
                </c:pt>
                <c:pt idx="3">
                  <c:v>19.93</c:v>
                </c:pt>
                <c:pt idx="4">
                  <c:v>21.94</c:v>
                </c:pt>
              </c:numCache>
            </c:numRef>
          </c:val>
          <c:smooth val="0"/>
          <c:extLst>
            <c:ext xmlns:c16="http://schemas.microsoft.com/office/drawing/2014/chart" uri="{C3380CC4-5D6E-409C-BE32-E72D297353CC}">
              <c16:uniqueId val="{00000001-4CFB-4A24-9867-469E2C25EE7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579-4FAD-A600-22DC015381A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8579-4FAD-A600-22DC015381A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13.14</c:v>
                </c:pt>
                <c:pt idx="3">
                  <c:v>13.86</c:v>
                </c:pt>
                <c:pt idx="4" formatCode="#,##0.00;&quot;△&quot;#,##0.00">
                  <c:v>0</c:v>
                </c:pt>
              </c:numCache>
            </c:numRef>
          </c:val>
          <c:extLst>
            <c:ext xmlns:c16="http://schemas.microsoft.com/office/drawing/2014/chart" uri="{C3380CC4-5D6E-409C-BE32-E72D297353CC}">
              <c16:uniqueId val="{00000000-0323-47E1-B644-D2C2B589190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15.73</c:v>
                </c:pt>
                <c:pt idx="3">
                  <c:v>18.2</c:v>
                </c:pt>
                <c:pt idx="4">
                  <c:v>19.059999999999999</c:v>
                </c:pt>
              </c:numCache>
            </c:numRef>
          </c:val>
          <c:smooth val="0"/>
          <c:extLst>
            <c:ext xmlns:c16="http://schemas.microsoft.com/office/drawing/2014/chart" uri="{C3380CC4-5D6E-409C-BE32-E72D297353CC}">
              <c16:uniqueId val="{00000001-0323-47E1-B644-D2C2B589190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38.89</c:v>
                </c:pt>
                <c:pt idx="3">
                  <c:v>31.65</c:v>
                </c:pt>
                <c:pt idx="4">
                  <c:v>31.46</c:v>
                </c:pt>
              </c:numCache>
            </c:numRef>
          </c:val>
          <c:extLst>
            <c:ext xmlns:c16="http://schemas.microsoft.com/office/drawing/2014/chart" uri="{C3380CC4-5D6E-409C-BE32-E72D297353CC}">
              <c16:uniqueId val="{00000000-6694-4E76-AD4B-F5D2F19A3E2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57.26</c:v>
                </c:pt>
                <c:pt idx="3">
                  <c:v>48.56</c:v>
                </c:pt>
                <c:pt idx="4">
                  <c:v>47.58</c:v>
                </c:pt>
              </c:numCache>
            </c:numRef>
          </c:val>
          <c:smooth val="0"/>
          <c:extLst>
            <c:ext xmlns:c16="http://schemas.microsoft.com/office/drawing/2014/chart" uri="{C3380CC4-5D6E-409C-BE32-E72D297353CC}">
              <c16:uniqueId val="{00000001-6694-4E76-AD4B-F5D2F19A3E2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3687.2</c:v>
                </c:pt>
                <c:pt idx="3">
                  <c:v>3474.96</c:v>
                </c:pt>
                <c:pt idx="4">
                  <c:v>3313.71</c:v>
                </c:pt>
              </c:numCache>
            </c:numRef>
          </c:val>
          <c:extLst>
            <c:ext xmlns:c16="http://schemas.microsoft.com/office/drawing/2014/chart" uri="{C3380CC4-5D6E-409C-BE32-E72D297353CC}">
              <c16:uniqueId val="{00000000-4C6F-41CE-9944-686F460BC0E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1130.42</c:v>
                </c:pt>
                <c:pt idx="3">
                  <c:v>1245.0999999999999</c:v>
                </c:pt>
                <c:pt idx="4">
                  <c:v>1108.8</c:v>
                </c:pt>
              </c:numCache>
            </c:numRef>
          </c:val>
          <c:smooth val="0"/>
          <c:extLst>
            <c:ext xmlns:c16="http://schemas.microsoft.com/office/drawing/2014/chart" uri="{C3380CC4-5D6E-409C-BE32-E72D297353CC}">
              <c16:uniqueId val="{00000001-4C6F-41CE-9944-686F460BC0E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85.81</c:v>
                </c:pt>
                <c:pt idx="3">
                  <c:v>86.18</c:v>
                </c:pt>
                <c:pt idx="4">
                  <c:v>84.01</c:v>
                </c:pt>
              </c:numCache>
            </c:numRef>
          </c:val>
          <c:extLst>
            <c:ext xmlns:c16="http://schemas.microsoft.com/office/drawing/2014/chart" uri="{C3380CC4-5D6E-409C-BE32-E72D297353CC}">
              <c16:uniqueId val="{00000000-5144-4545-9DA4-E62238D276F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74.17</c:v>
                </c:pt>
                <c:pt idx="3">
                  <c:v>79.77</c:v>
                </c:pt>
                <c:pt idx="4">
                  <c:v>79.63</c:v>
                </c:pt>
              </c:numCache>
            </c:numRef>
          </c:val>
          <c:smooth val="0"/>
          <c:extLst>
            <c:ext xmlns:c16="http://schemas.microsoft.com/office/drawing/2014/chart" uri="{C3380CC4-5D6E-409C-BE32-E72D297353CC}">
              <c16:uniqueId val="{00000001-5144-4545-9DA4-E62238D276F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153.52000000000001</c:v>
                </c:pt>
                <c:pt idx="3">
                  <c:v>152.12</c:v>
                </c:pt>
                <c:pt idx="4">
                  <c:v>158.66</c:v>
                </c:pt>
              </c:numCache>
            </c:numRef>
          </c:val>
          <c:extLst>
            <c:ext xmlns:c16="http://schemas.microsoft.com/office/drawing/2014/chart" uri="{C3380CC4-5D6E-409C-BE32-E72D297353CC}">
              <c16:uniqueId val="{00000000-B63C-4040-9291-80F3AEE17ED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230.95</c:v>
                </c:pt>
                <c:pt idx="3">
                  <c:v>214.56</c:v>
                </c:pt>
                <c:pt idx="4">
                  <c:v>213.66</c:v>
                </c:pt>
              </c:numCache>
            </c:numRef>
          </c:val>
          <c:smooth val="0"/>
          <c:extLst>
            <c:ext xmlns:c16="http://schemas.microsoft.com/office/drawing/2014/chart" uri="{C3380CC4-5D6E-409C-BE32-E72D297353CC}">
              <c16:uniqueId val="{00000001-B63C-4040-9291-80F3AEE17ED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6" zoomScale="70" zoomScaleNormal="7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新潟県　阿賀野市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Cd2</v>
      </c>
      <c r="X8" s="65"/>
      <c r="Y8" s="65"/>
      <c r="Z8" s="65"/>
      <c r="AA8" s="65"/>
      <c r="AB8" s="65"/>
      <c r="AC8" s="65"/>
      <c r="AD8" s="66" t="str">
        <f>データ!$M$6</f>
        <v>非設置</v>
      </c>
      <c r="AE8" s="66"/>
      <c r="AF8" s="66"/>
      <c r="AG8" s="66"/>
      <c r="AH8" s="66"/>
      <c r="AI8" s="66"/>
      <c r="AJ8" s="66"/>
      <c r="AK8" s="3"/>
      <c r="AL8" s="46">
        <f>データ!S6</f>
        <v>40860</v>
      </c>
      <c r="AM8" s="46"/>
      <c r="AN8" s="46"/>
      <c r="AO8" s="46"/>
      <c r="AP8" s="46"/>
      <c r="AQ8" s="46"/>
      <c r="AR8" s="46"/>
      <c r="AS8" s="46"/>
      <c r="AT8" s="45">
        <f>データ!T6</f>
        <v>192.74</v>
      </c>
      <c r="AU8" s="45"/>
      <c r="AV8" s="45"/>
      <c r="AW8" s="45"/>
      <c r="AX8" s="45"/>
      <c r="AY8" s="45"/>
      <c r="AZ8" s="45"/>
      <c r="BA8" s="45"/>
      <c r="BB8" s="45">
        <f>データ!U6</f>
        <v>212</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53.27</v>
      </c>
      <c r="J10" s="45"/>
      <c r="K10" s="45"/>
      <c r="L10" s="45"/>
      <c r="M10" s="45"/>
      <c r="N10" s="45"/>
      <c r="O10" s="45"/>
      <c r="P10" s="45">
        <f>データ!P6</f>
        <v>56.66</v>
      </c>
      <c r="Q10" s="45"/>
      <c r="R10" s="45"/>
      <c r="S10" s="45"/>
      <c r="T10" s="45"/>
      <c r="U10" s="45"/>
      <c r="V10" s="45"/>
      <c r="W10" s="45">
        <f>データ!Q6</f>
        <v>94.57</v>
      </c>
      <c r="X10" s="45"/>
      <c r="Y10" s="45"/>
      <c r="Z10" s="45"/>
      <c r="AA10" s="45"/>
      <c r="AB10" s="45"/>
      <c r="AC10" s="45"/>
      <c r="AD10" s="46">
        <f>データ!R6</f>
        <v>2640</v>
      </c>
      <c r="AE10" s="46"/>
      <c r="AF10" s="46"/>
      <c r="AG10" s="46"/>
      <c r="AH10" s="46"/>
      <c r="AI10" s="46"/>
      <c r="AJ10" s="46"/>
      <c r="AK10" s="2"/>
      <c r="AL10" s="46">
        <f>データ!V6</f>
        <v>23027</v>
      </c>
      <c r="AM10" s="46"/>
      <c r="AN10" s="46"/>
      <c r="AO10" s="46"/>
      <c r="AP10" s="46"/>
      <c r="AQ10" s="46"/>
      <c r="AR10" s="46"/>
      <c r="AS10" s="46"/>
      <c r="AT10" s="45">
        <f>データ!W6</f>
        <v>11.28</v>
      </c>
      <c r="AU10" s="45"/>
      <c r="AV10" s="45"/>
      <c r="AW10" s="45"/>
      <c r="AX10" s="45"/>
      <c r="AY10" s="45"/>
      <c r="AZ10" s="45"/>
      <c r="BA10" s="45"/>
      <c r="BB10" s="45">
        <f>データ!X6</f>
        <v>2041.4</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pG1qoM6dn7XI9vQZWgIoPstTWMoaf7+3Xs21i23gXYC6gEo++LsRJAhp6KLpnaX9vx0GiUvTADa3alyuK4Bocw==" saltValue="1zoj8PbVf0C62ozGwik86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152234</v>
      </c>
      <c r="D6" s="19">
        <f t="shared" si="3"/>
        <v>46</v>
      </c>
      <c r="E6" s="19">
        <f t="shared" si="3"/>
        <v>17</v>
      </c>
      <c r="F6" s="19">
        <f t="shared" si="3"/>
        <v>1</v>
      </c>
      <c r="G6" s="19">
        <f t="shared" si="3"/>
        <v>0</v>
      </c>
      <c r="H6" s="19" t="str">
        <f t="shared" si="3"/>
        <v>新潟県　阿賀野市</v>
      </c>
      <c r="I6" s="19" t="str">
        <f t="shared" si="3"/>
        <v>法適用</v>
      </c>
      <c r="J6" s="19" t="str">
        <f t="shared" si="3"/>
        <v>下水道事業</v>
      </c>
      <c r="K6" s="19" t="str">
        <f t="shared" si="3"/>
        <v>公共下水道</v>
      </c>
      <c r="L6" s="19" t="str">
        <f t="shared" si="3"/>
        <v>Cd2</v>
      </c>
      <c r="M6" s="19" t="str">
        <f t="shared" si="3"/>
        <v>非設置</v>
      </c>
      <c r="N6" s="20" t="str">
        <f t="shared" si="3"/>
        <v>-</v>
      </c>
      <c r="O6" s="20">
        <f t="shared" si="3"/>
        <v>53.27</v>
      </c>
      <c r="P6" s="20">
        <f t="shared" si="3"/>
        <v>56.66</v>
      </c>
      <c r="Q6" s="20">
        <f t="shared" si="3"/>
        <v>94.57</v>
      </c>
      <c r="R6" s="20">
        <f t="shared" si="3"/>
        <v>2640</v>
      </c>
      <c r="S6" s="20">
        <f t="shared" si="3"/>
        <v>40860</v>
      </c>
      <c r="T6" s="20">
        <f t="shared" si="3"/>
        <v>192.74</v>
      </c>
      <c r="U6" s="20">
        <f t="shared" si="3"/>
        <v>212</v>
      </c>
      <c r="V6" s="20">
        <f t="shared" si="3"/>
        <v>23027</v>
      </c>
      <c r="W6" s="20">
        <f t="shared" si="3"/>
        <v>11.28</v>
      </c>
      <c r="X6" s="20">
        <f t="shared" si="3"/>
        <v>2041.4</v>
      </c>
      <c r="Y6" s="21" t="str">
        <f>IF(Y7="",NA(),Y7)</f>
        <v>-</v>
      </c>
      <c r="Z6" s="21" t="str">
        <f t="shared" ref="Z6:AH6" si="4">IF(Z7="",NA(),Z7)</f>
        <v>-</v>
      </c>
      <c r="AA6" s="21">
        <f t="shared" si="4"/>
        <v>95.9</v>
      </c>
      <c r="AB6" s="21">
        <f t="shared" si="4"/>
        <v>97.78</v>
      </c>
      <c r="AC6" s="21">
        <f t="shared" si="4"/>
        <v>105.7</v>
      </c>
      <c r="AD6" s="21" t="str">
        <f t="shared" si="4"/>
        <v>-</v>
      </c>
      <c r="AE6" s="21" t="str">
        <f t="shared" si="4"/>
        <v>-</v>
      </c>
      <c r="AF6" s="21">
        <f t="shared" si="4"/>
        <v>109.21</v>
      </c>
      <c r="AG6" s="21">
        <f t="shared" si="4"/>
        <v>107.81</v>
      </c>
      <c r="AH6" s="21">
        <f t="shared" si="4"/>
        <v>107.54</v>
      </c>
      <c r="AI6" s="20" t="str">
        <f>IF(AI7="","",IF(AI7="-","【-】","【"&amp;SUBSTITUTE(TEXT(AI7,"#,##0.00"),"-","△")&amp;"】"))</f>
        <v>【107.02】</v>
      </c>
      <c r="AJ6" s="21" t="str">
        <f>IF(AJ7="",NA(),AJ7)</f>
        <v>-</v>
      </c>
      <c r="AK6" s="21" t="str">
        <f t="shared" ref="AK6:AS6" si="5">IF(AK7="",NA(),AK7)</f>
        <v>-</v>
      </c>
      <c r="AL6" s="21">
        <f t="shared" si="5"/>
        <v>13.14</v>
      </c>
      <c r="AM6" s="21">
        <f t="shared" si="5"/>
        <v>13.86</v>
      </c>
      <c r="AN6" s="20">
        <f t="shared" si="5"/>
        <v>0</v>
      </c>
      <c r="AO6" s="21" t="str">
        <f t="shared" si="5"/>
        <v>-</v>
      </c>
      <c r="AP6" s="21" t="str">
        <f t="shared" si="5"/>
        <v>-</v>
      </c>
      <c r="AQ6" s="21">
        <f t="shared" si="5"/>
        <v>15.73</v>
      </c>
      <c r="AR6" s="21">
        <f t="shared" si="5"/>
        <v>18.2</v>
      </c>
      <c r="AS6" s="21">
        <f t="shared" si="5"/>
        <v>19.059999999999999</v>
      </c>
      <c r="AT6" s="20" t="str">
        <f>IF(AT7="","",IF(AT7="-","【-】","【"&amp;SUBSTITUTE(TEXT(AT7,"#,##0.00"),"-","△")&amp;"】"))</f>
        <v>【3.09】</v>
      </c>
      <c r="AU6" s="21" t="str">
        <f>IF(AU7="",NA(),AU7)</f>
        <v>-</v>
      </c>
      <c r="AV6" s="21" t="str">
        <f t="shared" ref="AV6:BD6" si="6">IF(AV7="",NA(),AV7)</f>
        <v>-</v>
      </c>
      <c r="AW6" s="21">
        <f t="shared" si="6"/>
        <v>38.89</v>
      </c>
      <c r="AX6" s="21">
        <f t="shared" si="6"/>
        <v>31.65</v>
      </c>
      <c r="AY6" s="21">
        <f t="shared" si="6"/>
        <v>31.46</v>
      </c>
      <c r="AZ6" s="21" t="str">
        <f t="shared" si="6"/>
        <v>-</v>
      </c>
      <c r="BA6" s="21" t="str">
        <f t="shared" si="6"/>
        <v>-</v>
      </c>
      <c r="BB6" s="21">
        <f t="shared" si="6"/>
        <v>57.26</v>
      </c>
      <c r="BC6" s="21">
        <f t="shared" si="6"/>
        <v>48.56</v>
      </c>
      <c r="BD6" s="21">
        <f t="shared" si="6"/>
        <v>47.58</v>
      </c>
      <c r="BE6" s="20" t="str">
        <f>IF(BE7="","",IF(BE7="-","【-】","【"&amp;SUBSTITUTE(TEXT(BE7,"#,##0.00"),"-","△")&amp;"】"))</f>
        <v>【71.39】</v>
      </c>
      <c r="BF6" s="21" t="str">
        <f>IF(BF7="",NA(),BF7)</f>
        <v>-</v>
      </c>
      <c r="BG6" s="21" t="str">
        <f t="shared" ref="BG6:BO6" si="7">IF(BG7="",NA(),BG7)</f>
        <v>-</v>
      </c>
      <c r="BH6" s="21">
        <f t="shared" si="7"/>
        <v>3687.2</v>
      </c>
      <c r="BI6" s="21">
        <f t="shared" si="7"/>
        <v>3474.96</v>
      </c>
      <c r="BJ6" s="21">
        <f t="shared" si="7"/>
        <v>3313.71</v>
      </c>
      <c r="BK6" s="21" t="str">
        <f t="shared" si="7"/>
        <v>-</v>
      </c>
      <c r="BL6" s="21" t="str">
        <f t="shared" si="7"/>
        <v>-</v>
      </c>
      <c r="BM6" s="21">
        <f t="shared" si="7"/>
        <v>1130.42</v>
      </c>
      <c r="BN6" s="21">
        <f t="shared" si="7"/>
        <v>1245.0999999999999</v>
      </c>
      <c r="BO6" s="21">
        <f t="shared" si="7"/>
        <v>1108.8</v>
      </c>
      <c r="BP6" s="20" t="str">
        <f>IF(BP7="","",IF(BP7="-","【-】","【"&amp;SUBSTITUTE(TEXT(BP7,"#,##0.00"),"-","△")&amp;"】"))</f>
        <v>【669.11】</v>
      </c>
      <c r="BQ6" s="21" t="str">
        <f>IF(BQ7="",NA(),BQ7)</f>
        <v>-</v>
      </c>
      <c r="BR6" s="21" t="str">
        <f t="shared" ref="BR6:BZ6" si="8">IF(BR7="",NA(),BR7)</f>
        <v>-</v>
      </c>
      <c r="BS6" s="21">
        <f t="shared" si="8"/>
        <v>85.81</v>
      </c>
      <c r="BT6" s="21">
        <f t="shared" si="8"/>
        <v>86.18</v>
      </c>
      <c r="BU6" s="21">
        <f t="shared" si="8"/>
        <v>84.01</v>
      </c>
      <c r="BV6" s="21" t="str">
        <f t="shared" si="8"/>
        <v>-</v>
      </c>
      <c r="BW6" s="21" t="str">
        <f t="shared" si="8"/>
        <v>-</v>
      </c>
      <c r="BX6" s="21">
        <f t="shared" si="8"/>
        <v>74.17</v>
      </c>
      <c r="BY6" s="21">
        <f t="shared" si="8"/>
        <v>79.77</v>
      </c>
      <c r="BZ6" s="21">
        <f t="shared" si="8"/>
        <v>79.63</v>
      </c>
      <c r="CA6" s="20" t="str">
        <f>IF(CA7="","",IF(CA7="-","【-】","【"&amp;SUBSTITUTE(TEXT(CA7,"#,##0.00"),"-","△")&amp;"】"))</f>
        <v>【99.73】</v>
      </c>
      <c r="CB6" s="21" t="str">
        <f>IF(CB7="",NA(),CB7)</f>
        <v>-</v>
      </c>
      <c r="CC6" s="21" t="str">
        <f t="shared" ref="CC6:CK6" si="9">IF(CC7="",NA(),CC7)</f>
        <v>-</v>
      </c>
      <c r="CD6" s="21">
        <f t="shared" si="9"/>
        <v>153.52000000000001</v>
      </c>
      <c r="CE6" s="21">
        <f t="shared" si="9"/>
        <v>152.12</v>
      </c>
      <c r="CF6" s="21">
        <f t="shared" si="9"/>
        <v>158.66</v>
      </c>
      <c r="CG6" s="21" t="str">
        <f t="shared" si="9"/>
        <v>-</v>
      </c>
      <c r="CH6" s="21" t="str">
        <f t="shared" si="9"/>
        <v>-</v>
      </c>
      <c r="CI6" s="21">
        <f t="shared" si="9"/>
        <v>230.95</v>
      </c>
      <c r="CJ6" s="21">
        <f t="shared" si="9"/>
        <v>214.56</v>
      </c>
      <c r="CK6" s="21">
        <f t="shared" si="9"/>
        <v>213.66</v>
      </c>
      <c r="CL6" s="20" t="str">
        <f>IF(CL7="","",IF(CL7="-","【-】","【"&amp;SUBSTITUTE(TEXT(CL7,"#,##0.00"),"-","△")&amp;"】"))</f>
        <v>【134.98】</v>
      </c>
      <c r="CM6" s="21" t="str">
        <f>IF(CM7="",NA(),CM7)</f>
        <v>-</v>
      </c>
      <c r="CN6" s="21" t="str">
        <f t="shared" ref="CN6:CV6" si="10">IF(CN7="",NA(),CN7)</f>
        <v>-</v>
      </c>
      <c r="CO6" s="21">
        <f t="shared" si="10"/>
        <v>58.79</v>
      </c>
      <c r="CP6" s="21">
        <f t="shared" si="10"/>
        <v>64.05</v>
      </c>
      <c r="CQ6" s="21">
        <f t="shared" si="10"/>
        <v>64.03</v>
      </c>
      <c r="CR6" s="21" t="str">
        <f t="shared" si="10"/>
        <v>-</v>
      </c>
      <c r="CS6" s="21" t="str">
        <f t="shared" si="10"/>
        <v>-</v>
      </c>
      <c r="CT6" s="21">
        <f t="shared" si="10"/>
        <v>49.27</v>
      </c>
      <c r="CU6" s="21">
        <f t="shared" si="10"/>
        <v>49.47</v>
      </c>
      <c r="CV6" s="21">
        <f t="shared" si="10"/>
        <v>48.19</v>
      </c>
      <c r="CW6" s="20" t="str">
        <f>IF(CW7="","",IF(CW7="-","【-】","【"&amp;SUBSTITUTE(TEXT(CW7,"#,##0.00"),"-","△")&amp;"】"))</f>
        <v>【59.99】</v>
      </c>
      <c r="CX6" s="21" t="str">
        <f>IF(CX7="",NA(),CX7)</f>
        <v>-</v>
      </c>
      <c r="CY6" s="21" t="str">
        <f t="shared" ref="CY6:DG6" si="11">IF(CY7="",NA(),CY7)</f>
        <v>-</v>
      </c>
      <c r="CZ6" s="21">
        <f t="shared" si="11"/>
        <v>69.84</v>
      </c>
      <c r="DA6" s="21">
        <f t="shared" si="11"/>
        <v>70.17</v>
      </c>
      <c r="DB6" s="21">
        <f t="shared" si="11"/>
        <v>72.55</v>
      </c>
      <c r="DC6" s="21" t="str">
        <f t="shared" si="11"/>
        <v>-</v>
      </c>
      <c r="DD6" s="21" t="str">
        <f t="shared" si="11"/>
        <v>-</v>
      </c>
      <c r="DE6" s="21">
        <f t="shared" si="11"/>
        <v>83.16</v>
      </c>
      <c r="DF6" s="21">
        <f t="shared" si="11"/>
        <v>82.06</v>
      </c>
      <c r="DG6" s="21">
        <f t="shared" si="11"/>
        <v>82.26</v>
      </c>
      <c r="DH6" s="20" t="str">
        <f>IF(DH7="","",IF(DH7="-","【-】","【"&amp;SUBSTITUTE(TEXT(DH7,"#,##0.00"),"-","△")&amp;"】"))</f>
        <v>【95.72】</v>
      </c>
      <c r="DI6" s="21" t="str">
        <f>IF(DI7="",NA(),DI7)</f>
        <v>-</v>
      </c>
      <c r="DJ6" s="21" t="str">
        <f t="shared" ref="DJ6:DR6" si="12">IF(DJ7="",NA(),DJ7)</f>
        <v>-</v>
      </c>
      <c r="DK6" s="21">
        <f t="shared" si="12"/>
        <v>3.31</v>
      </c>
      <c r="DL6" s="21">
        <f t="shared" si="12"/>
        <v>6.02</v>
      </c>
      <c r="DM6" s="21">
        <f t="shared" si="12"/>
        <v>8.5399999999999991</v>
      </c>
      <c r="DN6" s="21" t="str">
        <f t="shared" si="12"/>
        <v>-</v>
      </c>
      <c r="DO6" s="21" t="str">
        <f t="shared" si="12"/>
        <v>-</v>
      </c>
      <c r="DP6" s="21">
        <f t="shared" si="12"/>
        <v>24.1</v>
      </c>
      <c r="DQ6" s="21">
        <f t="shared" si="12"/>
        <v>19.93</v>
      </c>
      <c r="DR6" s="21">
        <f t="shared" si="12"/>
        <v>21.94</v>
      </c>
      <c r="DS6" s="20" t="str">
        <f>IF(DS7="","",IF(DS7="-","【-】","【"&amp;SUBSTITUTE(TEXT(DS7,"#,##0.00"),"-","△")&amp;"】"))</f>
        <v>【38.17】</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【6.54】</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0.1</v>
      </c>
      <c r="EM6" s="21">
        <f t="shared" si="14"/>
        <v>0.32</v>
      </c>
      <c r="EN6" s="21">
        <f t="shared" si="14"/>
        <v>0.1</v>
      </c>
      <c r="EO6" s="20" t="str">
        <f>IF(EO7="","",IF(EO7="-","【-】","【"&amp;SUBSTITUTE(TEXT(EO7,"#,##0.00"),"-","△")&amp;"】"))</f>
        <v>【0.24】</v>
      </c>
    </row>
    <row r="7" spans="1:148" s="22" customFormat="1" x14ac:dyDescent="0.15">
      <c r="A7" s="14"/>
      <c r="B7" s="23">
        <v>2021</v>
      </c>
      <c r="C7" s="23">
        <v>152234</v>
      </c>
      <c r="D7" s="23">
        <v>46</v>
      </c>
      <c r="E7" s="23">
        <v>17</v>
      </c>
      <c r="F7" s="23">
        <v>1</v>
      </c>
      <c r="G7" s="23">
        <v>0</v>
      </c>
      <c r="H7" s="23" t="s">
        <v>96</v>
      </c>
      <c r="I7" s="23" t="s">
        <v>97</v>
      </c>
      <c r="J7" s="23" t="s">
        <v>98</v>
      </c>
      <c r="K7" s="23" t="s">
        <v>99</v>
      </c>
      <c r="L7" s="23" t="s">
        <v>100</v>
      </c>
      <c r="M7" s="23" t="s">
        <v>101</v>
      </c>
      <c r="N7" s="24" t="s">
        <v>102</v>
      </c>
      <c r="O7" s="24">
        <v>53.27</v>
      </c>
      <c r="P7" s="24">
        <v>56.66</v>
      </c>
      <c r="Q7" s="24">
        <v>94.57</v>
      </c>
      <c r="R7" s="24">
        <v>2640</v>
      </c>
      <c r="S7" s="24">
        <v>40860</v>
      </c>
      <c r="T7" s="24">
        <v>192.74</v>
      </c>
      <c r="U7" s="24">
        <v>212</v>
      </c>
      <c r="V7" s="24">
        <v>23027</v>
      </c>
      <c r="W7" s="24">
        <v>11.28</v>
      </c>
      <c r="X7" s="24">
        <v>2041.4</v>
      </c>
      <c r="Y7" s="24" t="s">
        <v>102</v>
      </c>
      <c r="Z7" s="24" t="s">
        <v>102</v>
      </c>
      <c r="AA7" s="24">
        <v>95.9</v>
      </c>
      <c r="AB7" s="24">
        <v>97.78</v>
      </c>
      <c r="AC7" s="24">
        <v>105.7</v>
      </c>
      <c r="AD7" s="24" t="s">
        <v>102</v>
      </c>
      <c r="AE7" s="24" t="s">
        <v>102</v>
      </c>
      <c r="AF7" s="24">
        <v>109.21</v>
      </c>
      <c r="AG7" s="24">
        <v>107.81</v>
      </c>
      <c r="AH7" s="24">
        <v>107.54</v>
      </c>
      <c r="AI7" s="24">
        <v>107.02</v>
      </c>
      <c r="AJ7" s="24" t="s">
        <v>102</v>
      </c>
      <c r="AK7" s="24" t="s">
        <v>102</v>
      </c>
      <c r="AL7" s="24">
        <v>13.14</v>
      </c>
      <c r="AM7" s="24">
        <v>13.86</v>
      </c>
      <c r="AN7" s="24">
        <v>0</v>
      </c>
      <c r="AO7" s="24" t="s">
        <v>102</v>
      </c>
      <c r="AP7" s="24" t="s">
        <v>102</v>
      </c>
      <c r="AQ7" s="24">
        <v>15.73</v>
      </c>
      <c r="AR7" s="24">
        <v>18.2</v>
      </c>
      <c r="AS7" s="24">
        <v>19.059999999999999</v>
      </c>
      <c r="AT7" s="24">
        <v>3.09</v>
      </c>
      <c r="AU7" s="24" t="s">
        <v>102</v>
      </c>
      <c r="AV7" s="24" t="s">
        <v>102</v>
      </c>
      <c r="AW7" s="24">
        <v>38.89</v>
      </c>
      <c r="AX7" s="24">
        <v>31.65</v>
      </c>
      <c r="AY7" s="24">
        <v>31.46</v>
      </c>
      <c r="AZ7" s="24" t="s">
        <v>102</v>
      </c>
      <c r="BA7" s="24" t="s">
        <v>102</v>
      </c>
      <c r="BB7" s="24">
        <v>57.26</v>
      </c>
      <c r="BC7" s="24">
        <v>48.56</v>
      </c>
      <c r="BD7" s="24">
        <v>47.58</v>
      </c>
      <c r="BE7" s="24">
        <v>71.39</v>
      </c>
      <c r="BF7" s="24" t="s">
        <v>102</v>
      </c>
      <c r="BG7" s="24" t="s">
        <v>102</v>
      </c>
      <c r="BH7" s="24">
        <v>3687.2</v>
      </c>
      <c r="BI7" s="24">
        <v>3474.96</v>
      </c>
      <c r="BJ7" s="24">
        <v>3313.71</v>
      </c>
      <c r="BK7" s="24" t="s">
        <v>102</v>
      </c>
      <c r="BL7" s="24" t="s">
        <v>102</v>
      </c>
      <c r="BM7" s="24">
        <v>1130.42</v>
      </c>
      <c r="BN7" s="24">
        <v>1245.0999999999999</v>
      </c>
      <c r="BO7" s="24">
        <v>1108.8</v>
      </c>
      <c r="BP7" s="24">
        <v>669.11</v>
      </c>
      <c r="BQ7" s="24" t="s">
        <v>102</v>
      </c>
      <c r="BR7" s="24" t="s">
        <v>102</v>
      </c>
      <c r="BS7" s="24">
        <v>85.81</v>
      </c>
      <c r="BT7" s="24">
        <v>86.18</v>
      </c>
      <c r="BU7" s="24">
        <v>84.01</v>
      </c>
      <c r="BV7" s="24" t="s">
        <v>102</v>
      </c>
      <c r="BW7" s="24" t="s">
        <v>102</v>
      </c>
      <c r="BX7" s="24">
        <v>74.17</v>
      </c>
      <c r="BY7" s="24">
        <v>79.77</v>
      </c>
      <c r="BZ7" s="24">
        <v>79.63</v>
      </c>
      <c r="CA7" s="24">
        <v>99.73</v>
      </c>
      <c r="CB7" s="24" t="s">
        <v>102</v>
      </c>
      <c r="CC7" s="24" t="s">
        <v>102</v>
      </c>
      <c r="CD7" s="24">
        <v>153.52000000000001</v>
      </c>
      <c r="CE7" s="24">
        <v>152.12</v>
      </c>
      <c r="CF7" s="24">
        <v>158.66</v>
      </c>
      <c r="CG7" s="24" t="s">
        <v>102</v>
      </c>
      <c r="CH7" s="24" t="s">
        <v>102</v>
      </c>
      <c r="CI7" s="24">
        <v>230.95</v>
      </c>
      <c r="CJ7" s="24">
        <v>214.56</v>
      </c>
      <c r="CK7" s="24">
        <v>213.66</v>
      </c>
      <c r="CL7" s="24">
        <v>134.97999999999999</v>
      </c>
      <c r="CM7" s="24" t="s">
        <v>102</v>
      </c>
      <c r="CN7" s="24" t="s">
        <v>102</v>
      </c>
      <c r="CO7" s="24">
        <v>58.79</v>
      </c>
      <c r="CP7" s="24">
        <v>64.05</v>
      </c>
      <c r="CQ7" s="24">
        <v>64.03</v>
      </c>
      <c r="CR7" s="24" t="s">
        <v>102</v>
      </c>
      <c r="CS7" s="24" t="s">
        <v>102</v>
      </c>
      <c r="CT7" s="24">
        <v>49.27</v>
      </c>
      <c r="CU7" s="24">
        <v>49.47</v>
      </c>
      <c r="CV7" s="24">
        <v>48.19</v>
      </c>
      <c r="CW7" s="24">
        <v>59.99</v>
      </c>
      <c r="CX7" s="24" t="s">
        <v>102</v>
      </c>
      <c r="CY7" s="24" t="s">
        <v>102</v>
      </c>
      <c r="CZ7" s="24">
        <v>69.84</v>
      </c>
      <c r="DA7" s="24">
        <v>70.17</v>
      </c>
      <c r="DB7" s="24">
        <v>72.55</v>
      </c>
      <c r="DC7" s="24" t="s">
        <v>102</v>
      </c>
      <c r="DD7" s="24" t="s">
        <v>102</v>
      </c>
      <c r="DE7" s="24">
        <v>83.16</v>
      </c>
      <c r="DF7" s="24">
        <v>82.06</v>
      </c>
      <c r="DG7" s="24">
        <v>82.26</v>
      </c>
      <c r="DH7" s="24">
        <v>95.72</v>
      </c>
      <c r="DI7" s="24" t="s">
        <v>102</v>
      </c>
      <c r="DJ7" s="24" t="s">
        <v>102</v>
      </c>
      <c r="DK7" s="24">
        <v>3.31</v>
      </c>
      <c r="DL7" s="24">
        <v>6.02</v>
      </c>
      <c r="DM7" s="24">
        <v>8.5399999999999991</v>
      </c>
      <c r="DN7" s="24" t="s">
        <v>102</v>
      </c>
      <c r="DO7" s="24" t="s">
        <v>102</v>
      </c>
      <c r="DP7" s="24">
        <v>24.1</v>
      </c>
      <c r="DQ7" s="24">
        <v>19.93</v>
      </c>
      <c r="DR7" s="24">
        <v>21.94</v>
      </c>
      <c r="DS7" s="24">
        <v>38.17</v>
      </c>
      <c r="DT7" s="24" t="s">
        <v>102</v>
      </c>
      <c r="DU7" s="24" t="s">
        <v>102</v>
      </c>
      <c r="DV7" s="24">
        <v>0</v>
      </c>
      <c r="DW7" s="24">
        <v>0</v>
      </c>
      <c r="DX7" s="24">
        <v>0</v>
      </c>
      <c r="DY7" s="24" t="s">
        <v>102</v>
      </c>
      <c r="DZ7" s="24" t="s">
        <v>102</v>
      </c>
      <c r="EA7" s="24">
        <v>0</v>
      </c>
      <c r="EB7" s="24">
        <v>0</v>
      </c>
      <c r="EC7" s="24">
        <v>0</v>
      </c>
      <c r="ED7" s="24">
        <v>6.54</v>
      </c>
      <c r="EE7" s="24" t="s">
        <v>102</v>
      </c>
      <c r="EF7" s="24" t="s">
        <v>102</v>
      </c>
      <c r="EG7" s="24">
        <v>0</v>
      </c>
      <c r="EH7" s="24">
        <v>0</v>
      </c>
      <c r="EI7" s="24">
        <v>0</v>
      </c>
      <c r="EJ7" s="24" t="s">
        <v>102</v>
      </c>
      <c r="EK7" s="24" t="s">
        <v>102</v>
      </c>
      <c r="EL7" s="24">
        <v>0.1</v>
      </c>
      <c r="EM7" s="24">
        <v>0.32</v>
      </c>
      <c r="EN7" s="24">
        <v>0.1</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tomo-turumaki</cp:lastModifiedBy>
  <cp:lastPrinted>2023-01-18T23:19:59Z</cp:lastPrinted>
  <dcterms:created xsi:type="dcterms:W3CDTF">2023-01-12T23:29:51Z</dcterms:created>
  <dcterms:modified xsi:type="dcterms:W3CDTF">2023-01-18T23:35:20Z</dcterms:modified>
  <cp:category/>
</cp:coreProperties>
</file>