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gesuido\100_全体\06_予算・決算\11_決算\経営比較分析表\R2\"/>
    </mc:Choice>
  </mc:AlternateContent>
  <workbookProtection workbookAlgorithmName="SHA-512" workbookHashValue="AgpI460Wsyl5adZHOyW1eW+bV3zLloUQb7vEPMrGrMRG3h3bpyQT/m3+pZxqUXXQYKDjVvXrrqvpDOhrH2ucJQ==" workbookSaltValue="ja2Miwk03QcE/YBzbOxbi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T10" i="4"/>
  <c r="AD10" i="4"/>
  <c r="W10" i="4"/>
  <c r="P10" i="4"/>
  <c r="B10" i="4"/>
  <c r="BB8" i="4"/>
  <c r="AT8" i="4"/>
  <c r="AD8" i="4"/>
  <c r="W8" i="4"/>
  <c r="P8" i="4"/>
  <c r="B8" i="4"/>
  <c r="B6" i="4"/>
</calcChain>
</file>

<file path=xl/sharedStrings.xml><?xml version="1.0" encoding="utf-8"?>
<sst xmlns="http://schemas.openxmlformats.org/spreadsheetml/2006/main" count="299" uniqueCount="118">
  <si>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</si>
  <si>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</si>
  <si>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</si>
  <si>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</si>
  <si>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</si>
  <si>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</si>
  <si>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</si>
  <si>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</si>
  <si>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</si>
  <si>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</si>
  <si>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</si>
  <si>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</si>
  <si>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</si>
  <si>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</si>
  <si>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</si>
  <si>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</si>
  <si>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</si>
  <si>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</si>
  <si>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</si>
  <si>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</si>
  <si>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</si>
  <si>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</si>
  <si>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</si>
  <si>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</si>
  <si>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</si>
  <si>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</si>
  <si>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</si>
  <si>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</si>
  <si>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</si>
  <si>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</si>
  <si>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</si>
  <si>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</si>
  <si>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</si>
  <si>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</si>
  <si>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</si>
  <si>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</si>
  <si>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</si>
  <si>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</si>
  <si>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</si>
  <si>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</si>
  <si>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</si>
  <si>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</si>
  <si>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</si>
  <si>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</si>
  <si>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</si>
  <si>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</si>
  <si>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</si>
  <si>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</si>
  <si>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</si>
  <si>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</si>
  <si>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</si>
  <si>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</si>
  <si>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</si>
  <si>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</si>
  <si>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</si>
  <si>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</si>
  <si>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</si>
  <si>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</si>
  <si>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</si>
  <si>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</si>
  <si>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</si>
  <si>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</si>
  <si>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</si>
  <si>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</si>
  <si>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</si>
  <si>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</si>
  <si>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</si>
  <si>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</si>
  <si>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</si>
  <si>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</si>
  <si>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</si>
  <si>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</si>
  <si>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</si>
  <si>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</si>
  <si>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</si>
  <si>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</si>
  <si>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</si>
  <si>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</si>
  <si>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</si>
  <si>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</si>
  <si>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</si>
  <si>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</si>
  <si>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</si>
  <si>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</si>
  <si>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</si>
  <si>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</si>
  <si>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</si>
  <si>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</si>
  <si>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</si>
  <si>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</si>
  <si>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</si>
  <si>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</si>
  <si>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</si>
  <si>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</si>
  <si>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</si>
  <si>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</si>
  <si>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阿賀野市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</si>
  <si>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</si>
  <si>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</si>
  <si>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</si>
  <si>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</si>
  <si>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</si>
  <si>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</si>
  <si>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</si>
  <si>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</si>
  <si>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</si>
  <si>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</si>
  <si>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</si>
  <si>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</si>
  <si>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</si>
  <si>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</si>
  <si>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</si>
  <si>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</si>
  <si>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</si>
  <si>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</si>
  <si>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本市の下水道事業収入の大半は、一般会計からの繰入金によって支えられています。本来、事業経営の根幹をなすべき下水道使用料の増収を図るため、令和元年度を起点に企業会計移行３年間のトレンドを見極め、全国及び県平均を下回っている下水道使用料を見直し、経営の健全化を図る必要があります。
　また、農業集落集落事業については公共下水道に接続を行い、施設の統合による経営の効率化を図る方針としています。
　現在、令和元年度から１０年間を計画期間とする経営戦略を基本に、様々な課題を踏まえながら各種計画に基づく整備・改良事業を行い、下水道サービスを安定的に継続できるよう取り組んでいきます。
</t>
    <rPh sb="1" eb="3">
      <t>ホンシ</t>
    </rPh>
    <rPh sb="4" eb="7">
      <t>ゲスイドウ</t>
    </rPh>
    <rPh sb="7" eb="9">
      <t>ジギョウ</t>
    </rPh>
    <rPh sb="9" eb="11">
      <t>シュウニュウ</t>
    </rPh>
    <rPh sb="12" eb="14">
      <t>タイハン</t>
    </rPh>
    <rPh sb="16" eb="18">
      <t>イッパン</t>
    </rPh>
    <rPh sb="18" eb="20">
      <t>カイケイ</t>
    </rPh>
    <rPh sb="23" eb="25">
      <t>クリイレ</t>
    </rPh>
    <rPh sb="25" eb="26">
      <t>キン</t>
    </rPh>
    <rPh sb="54" eb="57">
      <t>ゲスイドウ</t>
    </rPh>
    <rPh sb="69" eb="71">
      <t>レイワ</t>
    </rPh>
    <rPh sb="71" eb="73">
      <t>ガンネン</t>
    </rPh>
    <rPh sb="73" eb="74">
      <t>ド</t>
    </rPh>
    <rPh sb="75" eb="77">
      <t>キテン</t>
    </rPh>
    <rPh sb="78" eb="80">
      <t>キギョウ</t>
    </rPh>
    <rPh sb="80" eb="82">
      <t>カイケイ</t>
    </rPh>
    <rPh sb="82" eb="84">
      <t>イコウ</t>
    </rPh>
    <rPh sb="85" eb="87">
      <t>ネンカン</t>
    </rPh>
    <rPh sb="93" eb="95">
      <t>ミキワ</t>
    </rPh>
    <rPh sb="99" eb="100">
      <t>オヨ</t>
    </rPh>
    <rPh sb="101" eb="102">
      <t>ケン</t>
    </rPh>
    <rPh sb="177" eb="179">
      <t>ケイエイ</t>
    </rPh>
    <rPh sb="180" eb="183">
      <t>コウリツカ</t>
    </rPh>
    <rPh sb="197" eb="199">
      <t>ゲンザイ</t>
    </rPh>
    <rPh sb="203" eb="205">
      <t>ネンド</t>
    </rPh>
    <rPh sb="209" eb="211">
      <t>ネンカン</t>
    </rPh>
    <rPh sb="212" eb="214">
      <t>ケイカク</t>
    </rPh>
    <rPh sb="214" eb="216">
      <t>キカン</t>
    </rPh>
    <rPh sb="219" eb="221">
      <t>ケイエイ</t>
    </rPh>
    <rPh sb="221" eb="223">
      <t>センリャク</t>
    </rPh>
    <rPh sb="224" eb="226">
      <t>キホン</t>
    </rPh>
    <rPh sb="228" eb="230">
      <t>サマザマ</t>
    </rPh>
    <rPh sb="231" eb="233">
      <t>カダイ</t>
    </rPh>
    <rPh sb="234" eb="235">
      <t>フ</t>
    </rPh>
    <rPh sb="240" eb="242">
      <t>カクシュ</t>
    </rPh>
    <rPh sb="242" eb="244">
      <t>ケイカク</t>
    </rPh>
    <rPh sb="245" eb="246">
      <t>モト</t>
    </rPh>
    <rPh sb="248" eb="250">
      <t>セイビ</t>
    </rPh>
    <rPh sb="251" eb="253">
      <t>カイリョウ</t>
    </rPh>
    <rPh sb="253" eb="255">
      <t>ジギョウ</t>
    </rPh>
    <rPh sb="256" eb="257">
      <t>オコナ</t>
    </rPh>
    <rPh sb="259" eb="262">
      <t>ゲスイドウ</t>
    </rPh>
    <phoneticPr fontId="4"/>
  </si>
  <si>
    <t>　本市の下水道整備は、安田地区が平成４年に事業認可以降、順次施設整備を進めてきたことから、現時点で法定耐用年数を超えた管渠はなく、比較的老朽度合いは低くなっています。
　これまで継続事業として長寿命化事業を実施してきましたが、引き続き令和元年度に策定した「ストックマネジメント計画」に基づき、老朽化に備えた計画的な施設更新を進めていきます。</t>
    <rPh sb="1" eb="3">
      <t>ホンシ</t>
    </rPh>
    <rPh sb="4" eb="7">
      <t>ゲスイドウ</t>
    </rPh>
    <rPh sb="7" eb="9">
      <t>セイビ</t>
    </rPh>
    <rPh sb="16" eb="18">
      <t>ヘイセイ</t>
    </rPh>
    <rPh sb="19" eb="20">
      <t>ネン</t>
    </rPh>
    <rPh sb="45" eb="48">
      <t>ゲンジテン</t>
    </rPh>
    <rPh sb="103" eb="105">
      <t>ジッシ</t>
    </rPh>
    <rPh sb="117" eb="122">
      <t>レイワガンネンド</t>
    </rPh>
    <phoneticPr fontId="4"/>
  </si>
  <si>
    <t xml:space="preserve">　本市は、令和元年度から企業会計に移行し、下水道事業と農業集落排水事業の特別会計を１つに合わせることで事業運営の効率化と経営の健全化を進めることとしました。
①②経常収支比率及び累積欠損金比率
　施設の設備等の更新による除却費が大きかったことから、損失が発生し累積欠損金の計上となりました。
③流動比率
　収入の大半を繰入金に依存する事業であることから、類似平均と同様１００％を下回っています。
④企業債残高対事業規模比率
　令和６年度を下水道整備の概成としていることから整備の終盤にあり、類似平均より投資規模が高くなっています。
⑤⑥経費回収率及び汚水処理原価
　公共下水道施設の大半は県の流域下水道施設（処理場等）を利用しているため、類似平均より汚水処理原価は低く抑えられましたが、使用料単価の低さが影響し経費回収率は100%を超えていません。
⑦施設利用率
　該当しません。（汚水処理の全量を県の流域下水道施設（処理場等）を利用しているため）
⑧水洗化率
　水洗化率を高めることが使用料収入の増加に直結することから、引き続き戸別訪問等による接続促進を進める必要があります。
</t>
    <rPh sb="1" eb="3">
      <t>ホンシ</t>
    </rPh>
    <rPh sb="5" eb="7">
      <t>レイワ</t>
    </rPh>
    <rPh sb="7" eb="9">
      <t>ガンネン</t>
    </rPh>
    <rPh sb="9" eb="10">
      <t>ド</t>
    </rPh>
    <rPh sb="12" eb="14">
      <t>キギョウ</t>
    </rPh>
    <rPh sb="14" eb="16">
      <t>カイケイ</t>
    </rPh>
    <rPh sb="17" eb="19">
      <t>イコウ</t>
    </rPh>
    <rPh sb="21" eb="24">
      <t>ゲスイドウ</t>
    </rPh>
    <rPh sb="24" eb="26">
      <t>ジギョウ</t>
    </rPh>
    <rPh sb="27" eb="29">
      <t>ノウギョウ</t>
    </rPh>
    <rPh sb="29" eb="31">
      <t>シュウラク</t>
    </rPh>
    <rPh sb="31" eb="33">
      <t>ハイスイ</t>
    </rPh>
    <rPh sb="33" eb="35">
      <t>ジギョウ</t>
    </rPh>
    <rPh sb="36" eb="38">
      <t>トクベツ</t>
    </rPh>
    <rPh sb="38" eb="40">
      <t>カイケイ</t>
    </rPh>
    <rPh sb="44" eb="45">
      <t>ア</t>
    </rPh>
    <rPh sb="51" eb="53">
      <t>ジギョウ</t>
    </rPh>
    <rPh sb="53" eb="55">
      <t>ウンエイ</t>
    </rPh>
    <rPh sb="56" eb="59">
      <t>コウリツカ</t>
    </rPh>
    <rPh sb="60" eb="62">
      <t>ケイエイ</t>
    </rPh>
    <rPh sb="67" eb="68">
      <t>スス</t>
    </rPh>
    <rPh sb="81" eb="83">
      <t>ケイジョウ</t>
    </rPh>
    <rPh sb="83" eb="85">
      <t>シュウシ</t>
    </rPh>
    <rPh sb="85" eb="87">
      <t>ヒリツ</t>
    </rPh>
    <rPh sb="87" eb="88">
      <t>オヨ</t>
    </rPh>
    <rPh sb="89" eb="91">
      <t>ルイセキ</t>
    </rPh>
    <rPh sb="91" eb="93">
      <t>ケッソン</t>
    </rPh>
    <rPh sb="93" eb="94">
      <t>キン</t>
    </rPh>
    <rPh sb="94" eb="96">
      <t>ヒリツ</t>
    </rPh>
    <rPh sb="98" eb="100">
      <t>シセツ</t>
    </rPh>
    <rPh sb="101" eb="103">
      <t>セツビ</t>
    </rPh>
    <rPh sb="103" eb="104">
      <t>トウ</t>
    </rPh>
    <rPh sb="105" eb="107">
      <t>コウシン</t>
    </rPh>
    <rPh sb="110" eb="112">
      <t>ジョキャク</t>
    </rPh>
    <rPh sb="112" eb="113">
      <t>ヒ</t>
    </rPh>
    <rPh sb="114" eb="115">
      <t>オオ</t>
    </rPh>
    <rPh sb="124" eb="126">
      <t>ソンシツ</t>
    </rPh>
    <rPh sb="127" eb="129">
      <t>ハッセイ</t>
    </rPh>
    <rPh sb="130" eb="132">
      <t>ルイセキ</t>
    </rPh>
    <rPh sb="132" eb="134">
      <t>ケッソン</t>
    </rPh>
    <rPh sb="134" eb="135">
      <t>キン</t>
    </rPh>
    <rPh sb="136" eb="138">
      <t>ケイジョウ</t>
    </rPh>
    <rPh sb="147" eb="149">
      <t>リュウドウ</t>
    </rPh>
    <rPh sb="149" eb="151">
      <t>ヒリツ</t>
    </rPh>
    <rPh sb="153" eb="155">
      <t>シュウニュウ</t>
    </rPh>
    <rPh sb="156" eb="158">
      <t>タイハン</t>
    </rPh>
    <rPh sb="159" eb="161">
      <t>クリイレ</t>
    </rPh>
    <rPh sb="161" eb="162">
      <t>キン</t>
    </rPh>
    <rPh sb="163" eb="165">
      <t>イゾン</t>
    </rPh>
    <rPh sb="167" eb="169">
      <t>ジギョウ</t>
    </rPh>
    <rPh sb="177" eb="179">
      <t>ルイジ</t>
    </rPh>
    <rPh sb="179" eb="181">
      <t>ヘイキン</t>
    </rPh>
    <rPh sb="182" eb="184">
      <t>ドウヨウ</t>
    </rPh>
    <rPh sb="189" eb="191">
      <t>シタマワ</t>
    </rPh>
    <rPh sb="199" eb="201">
      <t>キギョウ</t>
    </rPh>
    <rPh sb="201" eb="202">
      <t>サイ</t>
    </rPh>
    <rPh sb="202" eb="204">
      <t>ザンダカ</t>
    </rPh>
    <rPh sb="204" eb="205">
      <t>タイ</t>
    </rPh>
    <rPh sb="205" eb="207">
      <t>ジギョウ</t>
    </rPh>
    <rPh sb="207" eb="209">
      <t>キボ</t>
    </rPh>
    <rPh sb="209" eb="211">
      <t>ヒリツ</t>
    </rPh>
    <rPh sb="219" eb="222">
      <t>ゲスイドウ</t>
    </rPh>
    <rPh sb="222" eb="224">
      <t>セイビ</t>
    </rPh>
    <rPh sb="225" eb="227">
      <t>ガイセイ</t>
    </rPh>
    <rPh sb="236" eb="238">
      <t>セイビ</t>
    </rPh>
    <rPh sb="239" eb="241">
      <t>シュウバン</t>
    </rPh>
    <rPh sb="251" eb="253">
      <t>トウシ</t>
    </rPh>
    <rPh sb="253" eb="255">
      <t>キボ</t>
    </rPh>
    <rPh sb="268" eb="270">
      <t>ケイヒ</t>
    </rPh>
    <rPh sb="270" eb="272">
      <t>カイシュウ</t>
    </rPh>
    <rPh sb="272" eb="273">
      <t>リツ</t>
    </rPh>
    <rPh sb="273" eb="274">
      <t>オヨ</t>
    </rPh>
    <rPh sb="275" eb="277">
      <t>オスイ</t>
    </rPh>
    <rPh sb="277" eb="279">
      <t>ショリ</t>
    </rPh>
    <rPh sb="279" eb="281">
      <t>ゲンカ</t>
    </rPh>
    <rPh sb="304" eb="306">
      <t>ショリ</t>
    </rPh>
    <rPh sb="306" eb="307">
      <t>ジョウ</t>
    </rPh>
    <rPh sb="307" eb="308">
      <t>トウ</t>
    </rPh>
    <rPh sb="325" eb="327">
      <t>オスイ</t>
    </rPh>
    <rPh sb="327" eb="329">
      <t>ショリ</t>
    </rPh>
    <rPh sb="329" eb="331">
      <t>ゲンカ</t>
    </rPh>
    <rPh sb="332" eb="333">
      <t>ヒク</t>
    </rPh>
    <rPh sb="334" eb="335">
      <t>オサ</t>
    </rPh>
    <rPh sb="343" eb="346">
      <t>シヨウリョウ</t>
    </rPh>
    <rPh sb="346" eb="348">
      <t>タンカ</t>
    </rPh>
    <rPh sb="349" eb="350">
      <t>ヒク</t>
    </rPh>
    <rPh sb="352" eb="354">
      <t>エイキョウ</t>
    </rPh>
    <rPh sb="355" eb="357">
      <t>ケイヒ</t>
    </rPh>
    <rPh sb="357" eb="359">
      <t>カイシュウ</t>
    </rPh>
    <rPh sb="359" eb="360">
      <t>リツ</t>
    </rPh>
    <rPh sb="366" eb="367">
      <t>コ</t>
    </rPh>
    <rPh sb="376" eb="378">
      <t>シセツ</t>
    </rPh>
    <rPh sb="378" eb="380">
      <t>リヨウ</t>
    </rPh>
    <rPh sb="380" eb="381">
      <t>リツ</t>
    </rPh>
    <rPh sb="426" eb="429">
      <t>スイセンカ</t>
    </rPh>
    <rPh sb="429" eb="430">
      <t>リツ</t>
    </rPh>
    <rPh sb="432" eb="435">
      <t>スイセンカ</t>
    </rPh>
    <rPh sb="435" eb="436">
      <t>リツ</t>
    </rPh>
    <rPh sb="437" eb="438">
      <t>タカ</t>
    </rPh>
    <rPh sb="443" eb="446">
      <t>シヨウリョウ</t>
    </rPh>
    <rPh sb="446" eb="448">
      <t>シュウニュウ</t>
    </rPh>
    <rPh sb="449" eb="451">
      <t>ゾウカ</t>
    </rPh>
    <rPh sb="452" eb="454">
      <t>チョッケツ</t>
    </rPh>
    <rPh sb="461" eb="462">
      <t>ヒ</t>
    </rPh>
    <rPh sb="463" eb="464">
      <t>ツヅ</t>
    </rPh>
    <rPh sb="465" eb="467">
      <t>コベツ</t>
    </rPh>
    <rPh sb="467" eb="469">
      <t>ホウモン</t>
    </rPh>
    <rPh sb="469" eb="470">
      <t>トウ</t>
    </rPh>
    <rPh sb="473" eb="475">
      <t>セツゾク</t>
    </rPh>
    <rPh sb="475" eb="477">
      <t>ソクシン</t>
    </rPh>
    <rPh sb="478" eb="479">
      <t>スス</t>
    </rPh>
    <rPh sb="481" eb="48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</si>
</sst>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20F9-410F-B42A-3434ECA5D51C}"/>
            </c:ext>
          </c:extLst>
        </c:ser>
        <c:dLbls>
          <c:showLegendKey val="0"/>
          <c:showVal val="0"/>
          <c:showCatName val="0"/>
          <c:showSerName val="0"/>
          <c:showPercent val="0"/>
          <c:showBubbleSize val="0"/>
        </c:dLbls>
        <c:gapWidth val="150"/>
        <c:axId val="387808464"/>
        <c:axId val="38780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0.36</c:v>
                </c:pt>
                <c:pt idx="4">
                  <c:v>0.39</c:v>
                </c:pt>
              </c:numCache>
            </c:numRef>
          </c:val>
          <c:smooth val="0"/>
          <c:extLst xmlns:c16r2="http://schemas.microsoft.com/office/drawing/2015/06/chart">
            <c:ext xmlns:c16="http://schemas.microsoft.com/office/drawing/2014/chart" uri="{C3380CC4-5D6E-409C-BE32-E72D297353CC}">
              <c16:uniqueId val="{00000001-20F9-410F-B42A-3434ECA5D51C}"/>
            </c:ext>
          </c:extLst>
        </c:ser>
        <c:dLbls>
          <c:showLegendKey val="0"/>
          <c:showVal val="0"/>
          <c:showCatName val="0"/>
          <c:showSerName val="0"/>
          <c:showPercent val="0"/>
          <c:showBubbleSize val="0"/>
        </c:dLbls>
        <c:marker val="1"/>
        <c:smooth val="0"/>
        <c:axId val="387808464"/>
        <c:axId val="387808848"/>
      </c:lineChart>
      <c:dateAx>
        <c:axId val="387808464"/>
        <c:scaling>
          <c:orientation val="minMax"/>
        </c:scaling>
        <c:delete val="1"/>
        <c:axPos val="b"/>
        <c:numFmt formatCode="&quot;H&quot;yy" sourceLinked="1"/>
        <c:majorTickMark val="none"/>
        <c:minorTickMark val="none"/>
        <c:tickLblPos val="none"/>
        <c:crossAx val="387808848"/>
        <c:crosses val="autoZero"/>
        <c:auto val="1"/>
        <c:lblOffset val="100"/>
        <c:baseTimeUnit val="years"/>
      </c:dateAx>
      <c:valAx>
        <c:axId val="38780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80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407-4F3F-A715-9ACD18B6D025}"/>
            </c:ext>
          </c:extLst>
        </c:ser>
        <c:dLbls>
          <c:showLegendKey val="0"/>
          <c:showVal val="0"/>
          <c:showCatName val="0"/>
          <c:showSerName val="0"/>
          <c:showPercent val="0"/>
          <c:showBubbleSize val="0"/>
        </c:dLbls>
        <c:gapWidth val="150"/>
        <c:axId val="165115112"/>
        <c:axId val="16511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42.47</c:v>
                </c:pt>
                <c:pt idx="4">
                  <c:v>42.4</c:v>
                </c:pt>
              </c:numCache>
            </c:numRef>
          </c:val>
          <c:smooth val="0"/>
          <c:extLst xmlns:c16r2="http://schemas.microsoft.com/office/drawing/2015/06/chart">
            <c:ext xmlns:c16="http://schemas.microsoft.com/office/drawing/2014/chart" uri="{C3380CC4-5D6E-409C-BE32-E72D297353CC}">
              <c16:uniqueId val="{00000001-1407-4F3F-A715-9ACD18B6D025}"/>
            </c:ext>
          </c:extLst>
        </c:ser>
        <c:dLbls>
          <c:showLegendKey val="0"/>
          <c:showVal val="0"/>
          <c:showCatName val="0"/>
          <c:showSerName val="0"/>
          <c:showPercent val="0"/>
          <c:showBubbleSize val="0"/>
        </c:dLbls>
        <c:marker val="1"/>
        <c:smooth val="0"/>
        <c:axId val="165115112"/>
        <c:axId val="165115504"/>
      </c:lineChart>
      <c:dateAx>
        <c:axId val="165115112"/>
        <c:scaling>
          <c:orientation val="minMax"/>
        </c:scaling>
        <c:delete val="1"/>
        <c:axPos val="b"/>
        <c:numFmt formatCode="&quot;H&quot;yy" sourceLinked="1"/>
        <c:majorTickMark val="none"/>
        <c:minorTickMark val="none"/>
        <c:tickLblPos val="none"/>
        <c:crossAx val="165115504"/>
        <c:crosses val="autoZero"/>
        <c:auto val="1"/>
        <c:lblOffset val="100"/>
        <c:baseTimeUnit val="years"/>
      </c:dateAx>
      <c:valAx>
        <c:axId val="16511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15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70.7</c:v>
                </c:pt>
                <c:pt idx="4">
                  <c:v>70.09</c:v>
                </c:pt>
              </c:numCache>
            </c:numRef>
          </c:val>
          <c:extLst xmlns:c16r2="http://schemas.microsoft.com/office/drawing/2015/06/chart">
            <c:ext xmlns:c16="http://schemas.microsoft.com/office/drawing/2014/chart" uri="{C3380CC4-5D6E-409C-BE32-E72D297353CC}">
              <c16:uniqueId val="{00000000-D288-436E-831C-B395156F96D9}"/>
            </c:ext>
          </c:extLst>
        </c:ser>
        <c:dLbls>
          <c:showLegendKey val="0"/>
          <c:showVal val="0"/>
          <c:showCatName val="0"/>
          <c:showSerName val="0"/>
          <c:showPercent val="0"/>
          <c:showBubbleSize val="0"/>
        </c:dLbls>
        <c:gapWidth val="150"/>
        <c:axId val="388604792"/>
        <c:axId val="38860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83.75</c:v>
                </c:pt>
                <c:pt idx="4">
                  <c:v>84.19</c:v>
                </c:pt>
              </c:numCache>
            </c:numRef>
          </c:val>
          <c:smooth val="0"/>
          <c:extLst xmlns:c16r2="http://schemas.microsoft.com/office/drawing/2015/06/chart">
            <c:ext xmlns:c16="http://schemas.microsoft.com/office/drawing/2014/chart" uri="{C3380CC4-5D6E-409C-BE32-E72D297353CC}">
              <c16:uniqueId val="{00000001-D288-436E-831C-B395156F96D9}"/>
            </c:ext>
          </c:extLst>
        </c:ser>
        <c:dLbls>
          <c:showLegendKey val="0"/>
          <c:showVal val="0"/>
          <c:showCatName val="0"/>
          <c:showSerName val="0"/>
          <c:showPercent val="0"/>
          <c:showBubbleSize val="0"/>
        </c:dLbls>
        <c:marker val="1"/>
        <c:smooth val="0"/>
        <c:axId val="388604792"/>
        <c:axId val="388605968"/>
      </c:lineChart>
      <c:dateAx>
        <c:axId val="388604792"/>
        <c:scaling>
          <c:orientation val="minMax"/>
        </c:scaling>
        <c:delete val="1"/>
        <c:axPos val="b"/>
        <c:numFmt formatCode="&quot;H&quot;yy" sourceLinked="1"/>
        <c:majorTickMark val="none"/>
        <c:minorTickMark val="none"/>
        <c:tickLblPos val="none"/>
        <c:crossAx val="388605968"/>
        <c:crosses val="autoZero"/>
        <c:auto val="1"/>
        <c:lblOffset val="100"/>
        <c:baseTimeUnit val="years"/>
      </c:dateAx>
      <c:valAx>
        <c:axId val="38860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60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94.98</c:v>
                </c:pt>
                <c:pt idx="4">
                  <c:v>98.79</c:v>
                </c:pt>
              </c:numCache>
            </c:numRef>
          </c:val>
          <c:extLst xmlns:c16r2="http://schemas.microsoft.com/office/drawing/2015/06/chart">
            <c:ext xmlns:c16="http://schemas.microsoft.com/office/drawing/2014/chart" uri="{C3380CC4-5D6E-409C-BE32-E72D297353CC}">
              <c16:uniqueId val="{00000000-E69B-4335-A823-BDBA8DC9689B}"/>
            </c:ext>
          </c:extLst>
        </c:ser>
        <c:dLbls>
          <c:showLegendKey val="0"/>
          <c:showVal val="0"/>
          <c:showCatName val="0"/>
          <c:showSerName val="0"/>
          <c:showPercent val="0"/>
          <c:showBubbleSize val="0"/>
        </c:dLbls>
        <c:gapWidth val="150"/>
        <c:axId val="388641712"/>
        <c:axId val="38864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102.73</c:v>
                </c:pt>
                <c:pt idx="4">
                  <c:v>105.78</c:v>
                </c:pt>
              </c:numCache>
            </c:numRef>
          </c:val>
          <c:smooth val="0"/>
          <c:extLst xmlns:c16r2="http://schemas.microsoft.com/office/drawing/2015/06/chart">
            <c:ext xmlns:c16="http://schemas.microsoft.com/office/drawing/2014/chart" uri="{C3380CC4-5D6E-409C-BE32-E72D297353CC}">
              <c16:uniqueId val="{00000001-E69B-4335-A823-BDBA8DC9689B}"/>
            </c:ext>
          </c:extLst>
        </c:ser>
        <c:dLbls>
          <c:showLegendKey val="0"/>
          <c:showVal val="0"/>
          <c:showCatName val="0"/>
          <c:showSerName val="0"/>
          <c:showPercent val="0"/>
          <c:showBubbleSize val="0"/>
        </c:dLbls>
        <c:marker val="1"/>
        <c:smooth val="0"/>
        <c:axId val="388641712"/>
        <c:axId val="388642096"/>
      </c:lineChart>
      <c:dateAx>
        <c:axId val="388641712"/>
        <c:scaling>
          <c:orientation val="minMax"/>
        </c:scaling>
        <c:delete val="1"/>
        <c:axPos val="b"/>
        <c:numFmt formatCode="&quot;H&quot;yy" sourceLinked="1"/>
        <c:majorTickMark val="none"/>
        <c:minorTickMark val="none"/>
        <c:tickLblPos val="none"/>
        <c:crossAx val="388642096"/>
        <c:crosses val="autoZero"/>
        <c:auto val="1"/>
        <c:lblOffset val="100"/>
        <c:baseTimeUnit val="years"/>
      </c:dateAx>
      <c:valAx>
        <c:axId val="38864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64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2.4900000000000002</c:v>
                </c:pt>
                <c:pt idx="4">
                  <c:v>5.01</c:v>
                </c:pt>
              </c:numCache>
            </c:numRef>
          </c:val>
          <c:extLst xmlns:c16r2="http://schemas.microsoft.com/office/drawing/2015/06/chart">
            <c:ext xmlns:c16="http://schemas.microsoft.com/office/drawing/2014/chart" uri="{C3380CC4-5D6E-409C-BE32-E72D297353CC}">
              <c16:uniqueId val="{00000000-172A-43A2-8F88-BB3259542CE0}"/>
            </c:ext>
          </c:extLst>
        </c:ser>
        <c:dLbls>
          <c:showLegendKey val="0"/>
          <c:showVal val="0"/>
          <c:showCatName val="0"/>
          <c:showSerName val="0"/>
          <c:showPercent val="0"/>
          <c:showBubbleSize val="0"/>
        </c:dLbls>
        <c:gapWidth val="150"/>
        <c:axId val="388670656"/>
        <c:axId val="38867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24.68</c:v>
                </c:pt>
                <c:pt idx="4">
                  <c:v>21.36</c:v>
                </c:pt>
              </c:numCache>
            </c:numRef>
          </c:val>
          <c:smooth val="0"/>
          <c:extLst xmlns:c16r2="http://schemas.microsoft.com/office/drawing/2015/06/chart">
            <c:ext xmlns:c16="http://schemas.microsoft.com/office/drawing/2014/chart" uri="{C3380CC4-5D6E-409C-BE32-E72D297353CC}">
              <c16:uniqueId val="{00000001-172A-43A2-8F88-BB3259542CE0}"/>
            </c:ext>
          </c:extLst>
        </c:ser>
        <c:dLbls>
          <c:showLegendKey val="0"/>
          <c:showVal val="0"/>
          <c:showCatName val="0"/>
          <c:showSerName val="0"/>
          <c:showPercent val="0"/>
          <c:showBubbleSize val="0"/>
        </c:dLbls>
        <c:marker val="1"/>
        <c:smooth val="0"/>
        <c:axId val="388670656"/>
        <c:axId val="388671040"/>
      </c:lineChart>
      <c:dateAx>
        <c:axId val="388670656"/>
        <c:scaling>
          <c:orientation val="minMax"/>
        </c:scaling>
        <c:delete val="1"/>
        <c:axPos val="b"/>
        <c:numFmt formatCode="&quot;H&quot;yy" sourceLinked="1"/>
        <c:majorTickMark val="none"/>
        <c:minorTickMark val="none"/>
        <c:tickLblPos val="none"/>
        <c:crossAx val="388671040"/>
        <c:crosses val="autoZero"/>
        <c:auto val="1"/>
        <c:lblOffset val="100"/>
        <c:baseTimeUnit val="years"/>
      </c:dateAx>
      <c:valAx>
        <c:axId val="38867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67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3B83-4E1B-91F2-646DB6359DC9}"/>
            </c:ext>
          </c:extLst>
        </c:ser>
        <c:dLbls>
          <c:showLegendKey val="0"/>
          <c:showVal val="0"/>
          <c:showCatName val="0"/>
          <c:showSerName val="0"/>
          <c:showPercent val="0"/>
          <c:showBubbleSize val="0"/>
        </c:dLbls>
        <c:gapWidth val="150"/>
        <c:axId val="165114720"/>
        <c:axId val="16511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8.6199999999999992</c:v>
                </c:pt>
                <c:pt idx="4">
                  <c:v>0.01</c:v>
                </c:pt>
              </c:numCache>
            </c:numRef>
          </c:val>
          <c:smooth val="0"/>
          <c:extLst xmlns:c16r2="http://schemas.microsoft.com/office/drawing/2015/06/chart">
            <c:ext xmlns:c16="http://schemas.microsoft.com/office/drawing/2014/chart" uri="{C3380CC4-5D6E-409C-BE32-E72D297353CC}">
              <c16:uniqueId val="{00000001-3B83-4E1B-91F2-646DB6359DC9}"/>
            </c:ext>
          </c:extLst>
        </c:ser>
        <c:dLbls>
          <c:showLegendKey val="0"/>
          <c:showVal val="0"/>
          <c:showCatName val="0"/>
          <c:showSerName val="0"/>
          <c:showPercent val="0"/>
          <c:showBubbleSize val="0"/>
        </c:dLbls>
        <c:marker val="1"/>
        <c:smooth val="0"/>
        <c:axId val="165114720"/>
        <c:axId val="165117072"/>
      </c:lineChart>
      <c:dateAx>
        <c:axId val="165114720"/>
        <c:scaling>
          <c:orientation val="minMax"/>
        </c:scaling>
        <c:delete val="1"/>
        <c:axPos val="b"/>
        <c:numFmt formatCode="&quot;H&quot;yy" sourceLinked="1"/>
        <c:majorTickMark val="none"/>
        <c:minorTickMark val="none"/>
        <c:tickLblPos val="none"/>
        <c:crossAx val="165117072"/>
        <c:crosses val="autoZero"/>
        <c:auto val="1"/>
        <c:lblOffset val="100"/>
        <c:baseTimeUnit val="years"/>
      </c:dateAx>
      <c:valAx>
        <c:axId val="16511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1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19.399999999999999</c:v>
                </c:pt>
                <c:pt idx="4">
                  <c:v>22.62</c:v>
                </c:pt>
              </c:numCache>
            </c:numRef>
          </c:val>
          <c:extLst xmlns:c16r2="http://schemas.microsoft.com/office/drawing/2015/06/chart">
            <c:ext xmlns:c16="http://schemas.microsoft.com/office/drawing/2014/chart" uri="{C3380CC4-5D6E-409C-BE32-E72D297353CC}">
              <c16:uniqueId val="{00000000-1C50-460C-8447-4458B2D6179E}"/>
            </c:ext>
          </c:extLst>
        </c:ser>
        <c:dLbls>
          <c:showLegendKey val="0"/>
          <c:showVal val="0"/>
          <c:showCatName val="0"/>
          <c:showSerName val="0"/>
          <c:showPercent val="0"/>
          <c:showBubbleSize val="0"/>
        </c:dLbls>
        <c:gapWidth val="150"/>
        <c:axId val="388819032"/>
        <c:axId val="388822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94.97</c:v>
                </c:pt>
                <c:pt idx="4">
                  <c:v>63.96</c:v>
                </c:pt>
              </c:numCache>
            </c:numRef>
          </c:val>
          <c:smooth val="0"/>
          <c:extLst xmlns:c16r2="http://schemas.microsoft.com/office/drawing/2015/06/chart">
            <c:ext xmlns:c16="http://schemas.microsoft.com/office/drawing/2014/chart" uri="{C3380CC4-5D6E-409C-BE32-E72D297353CC}">
              <c16:uniqueId val="{00000001-1C50-460C-8447-4458B2D6179E}"/>
            </c:ext>
          </c:extLst>
        </c:ser>
        <c:dLbls>
          <c:showLegendKey val="0"/>
          <c:showVal val="0"/>
          <c:showCatName val="0"/>
          <c:showSerName val="0"/>
          <c:showPercent val="0"/>
          <c:showBubbleSize val="0"/>
        </c:dLbls>
        <c:marker val="1"/>
        <c:smooth val="0"/>
        <c:axId val="388819032"/>
        <c:axId val="388822168"/>
      </c:lineChart>
      <c:dateAx>
        <c:axId val="388819032"/>
        <c:scaling>
          <c:orientation val="minMax"/>
        </c:scaling>
        <c:delete val="1"/>
        <c:axPos val="b"/>
        <c:numFmt formatCode="&quot;H&quot;yy" sourceLinked="1"/>
        <c:majorTickMark val="none"/>
        <c:minorTickMark val="none"/>
        <c:tickLblPos val="none"/>
        <c:crossAx val="388822168"/>
        <c:crosses val="autoZero"/>
        <c:auto val="1"/>
        <c:lblOffset val="100"/>
        <c:baseTimeUnit val="years"/>
      </c:dateAx>
      <c:valAx>
        <c:axId val="388822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819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47.62</c:v>
                </c:pt>
                <c:pt idx="4">
                  <c:v>54.56</c:v>
                </c:pt>
              </c:numCache>
            </c:numRef>
          </c:val>
          <c:extLst xmlns:c16r2="http://schemas.microsoft.com/office/drawing/2015/06/chart">
            <c:ext xmlns:c16="http://schemas.microsoft.com/office/drawing/2014/chart" uri="{C3380CC4-5D6E-409C-BE32-E72D297353CC}">
              <c16:uniqueId val="{00000000-6CE7-426C-9AC4-7C60A73225E5}"/>
            </c:ext>
          </c:extLst>
        </c:ser>
        <c:dLbls>
          <c:showLegendKey val="0"/>
          <c:showVal val="0"/>
          <c:showCatName val="0"/>
          <c:showSerName val="0"/>
          <c:showPercent val="0"/>
          <c:showBubbleSize val="0"/>
        </c:dLbls>
        <c:gapWidth val="150"/>
        <c:axId val="388820208"/>
        <c:axId val="38881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47.72</c:v>
                </c:pt>
                <c:pt idx="4">
                  <c:v>44.24</c:v>
                </c:pt>
              </c:numCache>
            </c:numRef>
          </c:val>
          <c:smooth val="0"/>
          <c:extLst xmlns:c16r2="http://schemas.microsoft.com/office/drawing/2015/06/chart">
            <c:ext xmlns:c16="http://schemas.microsoft.com/office/drawing/2014/chart" uri="{C3380CC4-5D6E-409C-BE32-E72D297353CC}">
              <c16:uniqueId val="{00000001-6CE7-426C-9AC4-7C60A73225E5}"/>
            </c:ext>
          </c:extLst>
        </c:ser>
        <c:dLbls>
          <c:showLegendKey val="0"/>
          <c:showVal val="0"/>
          <c:showCatName val="0"/>
          <c:showSerName val="0"/>
          <c:showPercent val="0"/>
          <c:showBubbleSize val="0"/>
        </c:dLbls>
        <c:marker val="1"/>
        <c:smooth val="0"/>
        <c:axId val="388820208"/>
        <c:axId val="388819424"/>
      </c:lineChart>
      <c:dateAx>
        <c:axId val="388820208"/>
        <c:scaling>
          <c:orientation val="minMax"/>
        </c:scaling>
        <c:delete val="1"/>
        <c:axPos val="b"/>
        <c:numFmt formatCode="&quot;H&quot;yy" sourceLinked="1"/>
        <c:majorTickMark val="none"/>
        <c:minorTickMark val="none"/>
        <c:tickLblPos val="none"/>
        <c:crossAx val="388819424"/>
        <c:crosses val="autoZero"/>
        <c:auto val="1"/>
        <c:lblOffset val="100"/>
        <c:baseTimeUnit val="years"/>
      </c:dateAx>
      <c:valAx>
        <c:axId val="38881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82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4083.44</c:v>
                </c:pt>
                <c:pt idx="4">
                  <c:v>3944.16</c:v>
                </c:pt>
              </c:numCache>
            </c:numRef>
          </c:val>
          <c:extLst xmlns:c16r2="http://schemas.microsoft.com/office/drawing/2015/06/chart">
            <c:ext xmlns:c16="http://schemas.microsoft.com/office/drawing/2014/chart" uri="{C3380CC4-5D6E-409C-BE32-E72D297353CC}">
              <c16:uniqueId val="{00000000-7D80-4E67-8326-EE55E85182B2}"/>
            </c:ext>
          </c:extLst>
        </c:ser>
        <c:dLbls>
          <c:showLegendKey val="0"/>
          <c:showVal val="0"/>
          <c:showCatName val="0"/>
          <c:showSerName val="0"/>
          <c:showPercent val="0"/>
          <c:showBubbleSize val="0"/>
        </c:dLbls>
        <c:gapWidth val="150"/>
        <c:axId val="388818248"/>
        <c:axId val="388820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1206.79</c:v>
                </c:pt>
                <c:pt idx="4">
                  <c:v>1258.43</c:v>
                </c:pt>
              </c:numCache>
            </c:numRef>
          </c:val>
          <c:smooth val="0"/>
          <c:extLst xmlns:c16r2="http://schemas.microsoft.com/office/drawing/2015/06/chart">
            <c:ext xmlns:c16="http://schemas.microsoft.com/office/drawing/2014/chart" uri="{C3380CC4-5D6E-409C-BE32-E72D297353CC}">
              <c16:uniqueId val="{00000001-7D80-4E67-8326-EE55E85182B2}"/>
            </c:ext>
          </c:extLst>
        </c:ser>
        <c:dLbls>
          <c:showLegendKey val="0"/>
          <c:showVal val="0"/>
          <c:showCatName val="0"/>
          <c:showSerName val="0"/>
          <c:showPercent val="0"/>
          <c:showBubbleSize val="0"/>
        </c:dLbls>
        <c:marker val="1"/>
        <c:smooth val="0"/>
        <c:axId val="388818248"/>
        <c:axId val="388820600"/>
      </c:lineChart>
      <c:dateAx>
        <c:axId val="388818248"/>
        <c:scaling>
          <c:orientation val="minMax"/>
        </c:scaling>
        <c:delete val="1"/>
        <c:axPos val="b"/>
        <c:numFmt formatCode="&quot;H&quot;yy" sourceLinked="1"/>
        <c:majorTickMark val="none"/>
        <c:minorTickMark val="none"/>
        <c:tickLblPos val="none"/>
        <c:crossAx val="388820600"/>
        <c:crosses val="autoZero"/>
        <c:auto val="1"/>
        <c:lblOffset val="100"/>
        <c:baseTimeUnit val="years"/>
      </c:dateAx>
      <c:valAx>
        <c:axId val="388820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818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86.14</c:v>
                </c:pt>
                <c:pt idx="4">
                  <c:v>80.92</c:v>
                </c:pt>
              </c:numCache>
            </c:numRef>
          </c:val>
          <c:extLst xmlns:c16r2="http://schemas.microsoft.com/office/drawing/2015/06/chart">
            <c:ext xmlns:c16="http://schemas.microsoft.com/office/drawing/2014/chart" uri="{C3380CC4-5D6E-409C-BE32-E72D297353CC}">
              <c16:uniqueId val="{00000000-A19E-4953-93A9-E1E89B4BEDCB}"/>
            </c:ext>
          </c:extLst>
        </c:ser>
        <c:dLbls>
          <c:showLegendKey val="0"/>
          <c:showVal val="0"/>
          <c:showCatName val="0"/>
          <c:showSerName val="0"/>
          <c:showPercent val="0"/>
          <c:showBubbleSize val="0"/>
        </c:dLbls>
        <c:gapWidth val="150"/>
        <c:axId val="388824912"/>
        <c:axId val="388824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71.84</c:v>
                </c:pt>
                <c:pt idx="4">
                  <c:v>73.36</c:v>
                </c:pt>
              </c:numCache>
            </c:numRef>
          </c:val>
          <c:smooth val="0"/>
          <c:extLst xmlns:c16r2="http://schemas.microsoft.com/office/drawing/2015/06/chart">
            <c:ext xmlns:c16="http://schemas.microsoft.com/office/drawing/2014/chart" uri="{C3380CC4-5D6E-409C-BE32-E72D297353CC}">
              <c16:uniqueId val="{00000001-A19E-4953-93A9-E1E89B4BEDCB}"/>
            </c:ext>
          </c:extLst>
        </c:ser>
        <c:dLbls>
          <c:showLegendKey val="0"/>
          <c:showVal val="0"/>
          <c:showCatName val="0"/>
          <c:showSerName val="0"/>
          <c:showPercent val="0"/>
          <c:showBubbleSize val="0"/>
        </c:dLbls>
        <c:marker val="1"/>
        <c:smooth val="0"/>
        <c:axId val="388824912"/>
        <c:axId val="388824520"/>
      </c:lineChart>
      <c:dateAx>
        <c:axId val="388824912"/>
        <c:scaling>
          <c:orientation val="minMax"/>
        </c:scaling>
        <c:delete val="1"/>
        <c:axPos val="b"/>
        <c:numFmt formatCode="&quot;H&quot;yy" sourceLinked="1"/>
        <c:majorTickMark val="none"/>
        <c:minorTickMark val="none"/>
        <c:tickLblPos val="none"/>
        <c:crossAx val="388824520"/>
        <c:crosses val="autoZero"/>
        <c:auto val="1"/>
        <c:lblOffset val="100"/>
        <c:baseTimeUnit val="years"/>
      </c:dateAx>
      <c:valAx>
        <c:axId val="388824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82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151.06</c:v>
                </c:pt>
                <c:pt idx="4">
                  <c:v>164.51</c:v>
                </c:pt>
              </c:numCache>
            </c:numRef>
          </c:val>
          <c:extLst xmlns:c16r2="http://schemas.microsoft.com/office/drawing/2015/06/chart">
            <c:ext xmlns:c16="http://schemas.microsoft.com/office/drawing/2014/chart" uri="{C3380CC4-5D6E-409C-BE32-E72D297353CC}">
              <c16:uniqueId val="{00000000-AF6C-4FC5-9A74-E6F090DFE54E}"/>
            </c:ext>
          </c:extLst>
        </c:ser>
        <c:dLbls>
          <c:showLegendKey val="0"/>
          <c:showVal val="0"/>
          <c:showCatName val="0"/>
          <c:showSerName val="0"/>
          <c:showPercent val="0"/>
          <c:showBubbleSize val="0"/>
        </c:dLbls>
        <c:gapWidth val="150"/>
        <c:axId val="388823736"/>
        <c:axId val="388821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228.47</c:v>
                </c:pt>
                <c:pt idx="4">
                  <c:v>224.88</c:v>
                </c:pt>
              </c:numCache>
            </c:numRef>
          </c:val>
          <c:smooth val="0"/>
          <c:extLst xmlns:c16r2="http://schemas.microsoft.com/office/drawing/2015/06/chart">
            <c:ext xmlns:c16="http://schemas.microsoft.com/office/drawing/2014/chart" uri="{C3380CC4-5D6E-409C-BE32-E72D297353CC}">
              <c16:uniqueId val="{00000001-AF6C-4FC5-9A74-E6F090DFE54E}"/>
            </c:ext>
          </c:extLst>
        </c:ser>
        <c:dLbls>
          <c:showLegendKey val="0"/>
          <c:showVal val="0"/>
          <c:showCatName val="0"/>
          <c:showSerName val="0"/>
          <c:showPercent val="0"/>
          <c:showBubbleSize val="0"/>
        </c:dLbls>
        <c:marker val="1"/>
        <c:smooth val="0"/>
        <c:axId val="388823736"/>
        <c:axId val="388821384"/>
      </c:lineChart>
      <c:dateAx>
        <c:axId val="388823736"/>
        <c:scaling>
          <c:orientation val="minMax"/>
        </c:scaling>
        <c:delete val="1"/>
        <c:axPos val="b"/>
        <c:numFmt formatCode="&quot;H&quot;yy" sourceLinked="1"/>
        <c:majorTickMark val="none"/>
        <c:minorTickMark val="none"/>
        <c:tickLblPos val="none"/>
        <c:crossAx val="388821384"/>
        <c:crosses val="autoZero"/>
        <c:auto val="1"/>
        <c:lblOffset val="100"/>
        <c:baseTimeUnit val="years"/>
      </c:dateAx>
      <c:valAx>
        <c:axId val="388821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823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6"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新潟県　阿賀野市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41372</v>
      </c>
      <c r="AM8" s="69"/>
      <c r="AN8" s="69"/>
      <c r="AO8" s="69"/>
      <c r="AP8" s="69"/>
      <c r="AQ8" s="69"/>
      <c r="AR8" s="69"/>
      <c r="AS8" s="69"/>
      <c r="AT8" s="68">
        <f>データ!T6</f>
        <v>192.74</v>
      </c>
      <c r="AU8" s="68"/>
      <c r="AV8" s="68"/>
      <c r="AW8" s="68"/>
      <c r="AX8" s="68"/>
      <c r="AY8" s="68"/>
      <c r="AZ8" s="68"/>
      <c r="BA8" s="68"/>
      <c r="BB8" s="68">
        <f>データ!U6</f>
        <v>214.65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51.17</v>
      </c>
      <c r="J10" s="68"/>
      <c r="K10" s="68"/>
      <c r="L10" s="68"/>
      <c r="M10" s="68"/>
      <c r="N10" s="68"/>
      <c r="O10" s="68"/>
      <c r="P10" s="68">
        <f>データ!P6</f>
        <v>34.880000000000003</v>
      </c>
      <c r="Q10" s="68"/>
      <c r="R10" s="68"/>
      <c r="S10" s="68"/>
      <c r="T10" s="68"/>
      <c r="U10" s="68"/>
      <c r="V10" s="68"/>
      <c r="W10" s="68">
        <f>データ!Q6</f>
        <v>95.66</v>
      </c>
      <c r="X10" s="68"/>
      <c r="Y10" s="68"/>
      <c r="Z10" s="68"/>
      <c r="AA10" s="68"/>
      <c r="AB10" s="68"/>
      <c r="AC10" s="68"/>
      <c r="AD10" s="69">
        <f>データ!R6</f>
        <v>2640</v>
      </c>
      <c r="AE10" s="69"/>
      <c r="AF10" s="69"/>
      <c r="AG10" s="69"/>
      <c r="AH10" s="69"/>
      <c r="AI10" s="69"/>
      <c r="AJ10" s="69"/>
      <c r="AK10" s="2"/>
      <c r="AL10" s="69">
        <f>データ!V6</f>
        <v>14385</v>
      </c>
      <c r="AM10" s="69"/>
      <c r="AN10" s="69"/>
      <c r="AO10" s="69"/>
      <c r="AP10" s="69"/>
      <c r="AQ10" s="69"/>
      <c r="AR10" s="69"/>
      <c r="AS10" s="69"/>
      <c r="AT10" s="68">
        <f>データ!W6</f>
        <v>6.6</v>
      </c>
      <c r="AU10" s="68"/>
      <c r="AV10" s="68"/>
      <c r="AW10" s="68"/>
      <c r="AX10" s="68"/>
      <c r="AY10" s="68"/>
      <c r="AZ10" s="68"/>
      <c r="BA10" s="68"/>
      <c r="BB10" s="68">
        <f>データ!X6</f>
        <v>2179.5500000000002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qgckm2gdrkNH/qXTZtHtI7IRDs0ojtsDDX0RgFapA6LImiEuWquXeBY8rlmG4MrMhhApuETPo5tCcchq8R8CFw==" saltValue="Bw7VHarYBPIS6iEWg8glu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152234</v>
      </c>
      <c r="D6" s="33">
        <f t="shared" si="3"/>
        <v>46</v>
      </c>
      <c r="E6" s="33">
        <f t="shared" si="3"/>
        <v>17</v>
      </c>
      <c r="F6" s="33">
        <f t="shared" si="3"/>
        <v>4</v>
      </c>
      <c r="G6" s="33">
        <f t="shared" si="3"/>
        <v>0</v>
      </c>
      <c r="H6" s="33" t="str">
        <f t="shared" si="3"/>
        <v>新潟県　阿賀野市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51.17</v>
      </c>
      <c r="P6" s="34">
        <f t="shared" si="3"/>
        <v>34.880000000000003</v>
      </c>
      <c r="Q6" s="34">
        <f t="shared" si="3"/>
        <v>95.66</v>
      </c>
      <c r="R6" s="34">
        <f t="shared" si="3"/>
        <v>2640</v>
      </c>
      <c r="S6" s="34">
        <f t="shared" si="3"/>
        <v>41372</v>
      </c>
      <c r="T6" s="34">
        <f t="shared" si="3"/>
        <v>192.74</v>
      </c>
      <c r="U6" s="34">
        <f t="shared" si="3"/>
        <v>214.65</v>
      </c>
      <c r="V6" s="34">
        <f t="shared" si="3"/>
        <v>14385</v>
      </c>
      <c r="W6" s="34">
        <f t="shared" si="3"/>
        <v>6.6</v>
      </c>
      <c r="X6" s="34">
        <f t="shared" si="3"/>
        <v>2179.5500000000002</v>
      </c>
      <c r="Y6" s="35" t="str">
        <f>IF(Y7="",NA(),Y7)</f>
        <v>-</v>
      </c>
      <c r="Z6" s="35" t="str">
        <f t="shared" ref="Z6:AH6" si="4">IF(Z7="",NA(),Z7)</f>
        <v>-</v>
      </c>
      <c r="AA6" s="35" t="str">
        <f t="shared" si="4"/>
        <v>-</v>
      </c>
      <c r="AB6" s="35">
        <f t="shared" si="4"/>
        <v>94.98</v>
      </c>
      <c r="AC6" s="35">
        <f t="shared" si="4"/>
        <v>98.79</v>
      </c>
      <c r="AD6" s="35" t="str">
        <f t="shared" si="4"/>
        <v>-</v>
      </c>
      <c r="AE6" s="35" t="str">
        <f t="shared" si="4"/>
        <v>-</v>
      </c>
      <c r="AF6" s="35" t="str">
        <f t="shared" si="4"/>
        <v>-</v>
      </c>
      <c r="AG6" s="35">
        <f t="shared" si="4"/>
        <v>102.73</v>
      </c>
      <c r="AH6" s="35">
        <f t="shared" si="4"/>
        <v>105.78</v>
      </c>
      <c r="AI6" s="34" t="str">
        <f>IF(AI7="","",IF(AI7="-","【-】","【"&amp;SUBSTITUTE(TEXT(AI7,"#,##0.00"),"-","△")&amp;"】"))</f>
        <v>【104.83】</v>
      </c>
      <c r="AJ6" s="35" t="str">
        <f>IF(AJ7="",NA(),AJ7)</f>
        <v>-</v>
      </c>
      <c r="AK6" s="35" t="str">
        <f t="shared" ref="AK6:AS6" si="5">IF(AK7="",NA(),AK7)</f>
        <v>-</v>
      </c>
      <c r="AL6" s="35" t="str">
        <f t="shared" si="5"/>
        <v>-</v>
      </c>
      <c r="AM6" s="35">
        <f t="shared" si="5"/>
        <v>19.399999999999999</v>
      </c>
      <c r="AN6" s="35">
        <f t="shared" si="5"/>
        <v>22.62</v>
      </c>
      <c r="AO6" s="35" t="str">
        <f t="shared" si="5"/>
        <v>-</v>
      </c>
      <c r="AP6" s="35" t="str">
        <f t="shared" si="5"/>
        <v>-</v>
      </c>
      <c r="AQ6" s="35" t="str">
        <f t="shared" si="5"/>
        <v>-</v>
      </c>
      <c r="AR6" s="35">
        <f t="shared" si="5"/>
        <v>94.97</v>
      </c>
      <c r="AS6" s="35">
        <f t="shared" si="5"/>
        <v>63.96</v>
      </c>
      <c r="AT6" s="34" t="str">
        <f>IF(AT7="","",IF(AT7="-","【-】","【"&amp;SUBSTITUTE(TEXT(AT7,"#,##0.00"),"-","△")&amp;"】"))</f>
        <v>【61.55】</v>
      </c>
      <c r="AU6" s="35" t="str">
        <f>IF(AU7="",NA(),AU7)</f>
        <v>-</v>
      </c>
      <c r="AV6" s="35" t="str">
        <f t="shared" ref="AV6:BD6" si="6">IF(AV7="",NA(),AV7)</f>
        <v>-</v>
      </c>
      <c r="AW6" s="35" t="str">
        <f t="shared" si="6"/>
        <v>-</v>
      </c>
      <c r="AX6" s="35">
        <f t="shared" si="6"/>
        <v>47.62</v>
      </c>
      <c r="AY6" s="35">
        <f t="shared" si="6"/>
        <v>54.56</v>
      </c>
      <c r="AZ6" s="35" t="str">
        <f t="shared" si="6"/>
        <v>-</v>
      </c>
      <c r="BA6" s="35" t="str">
        <f t="shared" si="6"/>
        <v>-</v>
      </c>
      <c r="BB6" s="35" t="str">
        <f t="shared" si="6"/>
        <v>-</v>
      </c>
      <c r="BC6" s="35">
        <f t="shared" si="6"/>
        <v>47.72</v>
      </c>
      <c r="BD6" s="35">
        <f t="shared" si="6"/>
        <v>44.24</v>
      </c>
      <c r="BE6" s="34" t="str">
        <f>IF(BE7="","",IF(BE7="-","【-】","【"&amp;SUBSTITUTE(TEXT(BE7,"#,##0.00"),"-","△")&amp;"】"))</f>
        <v>【45.34】</v>
      </c>
      <c r="BF6" s="35" t="str">
        <f>IF(BF7="",NA(),BF7)</f>
        <v>-</v>
      </c>
      <c r="BG6" s="35" t="str">
        <f t="shared" ref="BG6:BO6" si="7">IF(BG7="",NA(),BG7)</f>
        <v>-</v>
      </c>
      <c r="BH6" s="35" t="str">
        <f t="shared" si="7"/>
        <v>-</v>
      </c>
      <c r="BI6" s="35">
        <f t="shared" si="7"/>
        <v>4083.44</v>
      </c>
      <c r="BJ6" s="35">
        <f t="shared" si="7"/>
        <v>3944.16</v>
      </c>
      <c r="BK6" s="35" t="str">
        <f t="shared" si="7"/>
        <v>-</v>
      </c>
      <c r="BL6" s="35" t="str">
        <f t="shared" si="7"/>
        <v>-</v>
      </c>
      <c r="BM6" s="35" t="str">
        <f t="shared" si="7"/>
        <v>-</v>
      </c>
      <c r="BN6" s="35">
        <f t="shared" si="7"/>
        <v>1206.79</v>
      </c>
      <c r="BO6" s="35">
        <f t="shared" si="7"/>
        <v>1258.43</v>
      </c>
      <c r="BP6" s="34" t="str">
        <f>IF(BP7="","",IF(BP7="-","【-】","【"&amp;SUBSTITUTE(TEXT(BP7,"#,##0.00"),"-","△")&amp;"】"))</f>
        <v>【1,260.21】</v>
      </c>
      <c r="BQ6" s="35" t="str">
        <f>IF(BQ7="",NA(),BQ7)</f>
        <v>-</v>
      </c>
      <c r="BR6" s="35" t="str">
        <f t="shared" ref="BR6:BZ6" si="8">IF(BR7="",NA(),BR7)</f>
        <v>-</v>
      </c>
      <c r="BS6" s="35" t="str">
        <f t="shared" si="8"/>
        <v>-</v>
      </c>
      <c r="BT6" s="35">
        <f t="shared" si="8"/>
        <v>86.14</v>
      </c>
      <c r="BU6" s="35">
        <f t="shared" si="8"/>
        <v>80.92</v>
      </c>
      <c r="BV6" s="35" t="str">
        <f t="shared" si="8"/>
        <v>-</v>
      </c>
      <c r="BW6" s="35" t="str">
        <f t="shared" si="8"/>
        <v>-</v>
      </c>
      <c r="BX6" s="35" t="str">
        <f t="shared" si="8"/>
        <v>-</v>
      </c>
      <c r="BY6" s="35">
        <f t="shared" si="8"/>
        <v>71.84</v>
      </c>
      <c r="BZ6" s="35">
        <f t="shared" si="8"/>
        <v>73.36</v>
      </c>
      <c r="CA6" s="34" t="str">
        <f>IF(CA7="","",IF(CA7="-","【-】","【"&amp;SUBSTITUTE(TEXT(CA7,"#,##0.00"),"-","△")&amp;"】"))</f>
        <v>【75.29】</v>
      </c>
      <c r="CB6" s="35" t="str">
        <f>IF(CB7="",NA(),CB7)</f>
        <v>-</v>
      </c>
      <c r="CC6" s="35" t="str">
        <f t="shared" ref="CC6:CK6" si="9">IF(CC7="",NA(),CC7)</f>
        <v>-</v>
      </c>
      <c r="CD6" s="35" t="str">
        <f t="shared" si="9"/>
        <v>-</v>
      </c>
      <c r="CE6" s="35">
        <f t="shared" si="9"/>
        <v>151.06</v>
      </c>
      <c r="CF6" s="35">
        <f t="shared" si="9"/>
        <v>164.51</v>
      </c>
      <c r="CG6" s="35" t="str">
        <f t="shared" si="9"/>
        <v>-</v>
      </c>
      <c r="CH6" s="35" t="str">
        <f t="shared" si="9"/>
        <v>-</v>
      </c>
      <c r="CI6" s="35" t="str">
        <f t="shared" si="9"/>
        <v>-</v>
      </c>
      <c r="CJ6" s="35">
        <f t="shared" si="9"/>
        <v>228.47</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42.47</v>
      </c>
      <c r="CV6" s="35">
        <f t="shared" si="10"/>
        <v>42.4</v>
      </c>
      <c r="CW6" s="34" t="str">
        <f>IF(CW7="","",IF(CW7="-","【-】","【"&amp;SUBSTITUTE(TEXT(CW7,"#,##0.00"),"-","△")&amp;"】"))</f>
        <v>【42.90】</v>
      </c>
      <c r="CX6" s="35" t="str">
        <f>IF(CX7="",NA(),CX7)</f>
        <v>-</v>
      </c>
      <c r="CY6" s="35" t="str">
        <f t="shared" ref="CY6:DG6" si="11">IF(CY7="",NA(),CY7)</f>
        <v>-</v>
      </c>
      <c r="CZ6" s="35" t="str">
        <f t="shared" si="11"/>
        <v>-</v>
      </c>
      <c r="DA6" s="35">
        <f t="shared" si="11"/>
        <v>70.7</v>
      </c>
      <c r="DB6" s="35">
        <f t="shared" si="11"/>
        <v>70.09</v>
      </c>
      <c r="DC6" s="35" t="str">
        <f t="shared" si="11"/>
        <v>-</v>
      </c>
      <c r="DD6" s="35" t="str">
        <f t="shared" si="11"/>
        <v>-</v>
      </c>
      <c r="DE6" s="35" t="str">
        <f t="shared" si="11"/>
        <v>-</v>
      </c>
      <c r="DF6" s="35">
        <f t="shared" si="11"/>
        <v>83.75</v>
      </c>
      <c r="DG6" s="35">
        <f t="shared" si="11"/>
        <v>84.19</v>
      </c>
      <c r="DH6" s="34" t="str">
        <f>IF(DH7="","",IF(DH7="-","【-】","【"&amp;SUBSTITUTE(TEXT(DH7,"#,##0.00"),"-","△")&amp;"】"))</f>
        <v>【84.75】</v>
      </c>
      <c r="DI6" s="35" t="str">
        <f>IF(DI7="",NA(),DI7)</f>
        <v>-</v>
      </c>
      <c r="DJ6" s="35" t="str">
        <f t="shared" ref="DJ6:DR6" si="12">IF(DJ7="",NA(),DJ7)</f>
        <v>-</v>
      </c>
      <c r="DK6" s="35" t="str">
        <f t="shared" si="12"/>
        <v>-</v>
      </c>
      <c r="DL6" s="35">
        <f t="shared" si="12"/>
        <v>2.4900000000000002</v>
      </c>
      <c r="DM6" s="35">
        <f t="shared" si="12"/>
        <v>5.01</v>
      </c>
      <c r="DN6" s="35" t="str">
        <f t="shared" si="12"/>
        <v>-</v>
      </c>
      <c r="DO6" s="35" t="str">
        <f t="shared" si="12"/>
        <v>-</v>
      </c>
      <c r="DP6" s="35" t="str">
        <f t="shared" si="12"/>
        <v>-</v>
      </c>
      <c r="DQ6" s="35">
        <f t="shared" si="12"/>
        <v>24.68</v>
      </c>
      <c r="DR6" s="35">
        <f t="shared" si="12"/>
        <v>21.36</v>
      </c>
      <c r="DS6" s="34" t="str">
        <f>IF(DS7="","",IF(DS7="-","【-】","【"&amp;SUBSTITUTE(TEXT(DS7,"#,##0.00"),"-","△")&amp;"】"))</f>
        <v>【23.60】</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8.6199999999999992</v>
      </c>
      <c r="EC6" s="35">
        <f t="shared" si="13"/>
        <v>0.01</v>
      </c>
      <c r="ED6" s="34" t="str">
        <f>IF(ED7="","",IF(ED7="-","【-】","【"&amp;SUBSTITUTE(TEXT(ED7,"#,##0.00"),"-","△")&amp;"】"))</f>
        <v>【0.01】</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0.36</v>
      </c>
      <c r="EN6" s="35">
        <f t="shared" si="14"/>
        <v>0.39</v>
      </c>
      <c r="EO6" s="34" t="str">
        <f>IF(EO7="","",IF(EO7="-","【-】","【"&amp;SUBSTITUTE(TEXT(EO7,"#,##0.00"),"-","△")&amp;"】"))</f>
        <v>【0.30】</v>
      </c>
    </row>
    <row r="7" spans="1:148" s="36" customFormat="1" x14ac:dyDescent="0.15">
      <c r="A7" s="28"/>
      <c r="B7" s="37">
        <v>2020</v>
      </c>
      <c r="C7" s="37">
        <v>152234</v>
      </c>
      <c r="D7" s="37">
        <v>46</v>
      </c>
      <c r="E7" s="37">
        <v>17</v>
      </c>
      <c r="F7" s="37">
        <v>4</v>
      </c>
      <c r="G7" s="37">
        <v>0</v>
      </c>
      <c r="H7" s="37" t="s">
        <v>96</v>
      </c>
      <c r="I7" s="37" t="s">
        <v>97</v>
      </c>
      <c r="J7" s="37" t="s">
        <v>98</v>
      </c>
      <c r="K7" s="37" t="s">
        <v>99</v>
      </c>
      <c r="L7" s="37" t="s">
        <v>100</v>
      </c>
      <c r="M7" s="37" t="s">
        <v>101</v>
      </c>
      <c r="N7" s="38" t="s">
        <v>102</v>
      </c>
      <c r="O7" s="38">
        <v>51.17</v>
      </c>
      <c r="P7" s="38">
        <v>34.880000000000003</v>
      </c>
      <c r="Q7" s="38">
        <v>95.66</v>
      </c>
      <c r="R7" s="38">
        <v>2640</v>
      </c>
      <c r="S7" s="38">
        <v>41372</v>
      </c>
      <c r="T7" s="38">
        <v>192.74</v>
      </c>
      <c r="U7" s="38">
        <v>214.65</v>
      </c>
      <c r="V7" s="38">
        <v>14385</v>
      </c>
      <c r="W7" s="38">
        <v>6.6</v>
      </c>
      <c r="X7" s="38">
        <v>2179.5500000000002</v>
      </c>
      <c r="Y7" s="38" t="s">
        <v>102</v>
      </c>
      <c r="Z7" s="38" t="s">
        <v>102</v>
      </c>
      <c r="AA7" s="38" t="s">
        <v>102</v>
      </c>
      <c r="AB7" s="38">
        <v>94.98</v>
      </c>
      <c r="AC7" s="38">
        <v>98.79</v>
      </c>
      <c r="AD7" s="38" t="s">
        <v>102</v>
      </c>
      <c r="AE7" s="38" t="s">
        <v>102</v>
      </c>
      <c r="AF7" s="38" t="s">
        <v>102</v>
      </c>
      <c r="AG7" s="38">
        <v>102.73</v>
      </c>
      <c r="AH7" s="38">
        <v>105.78</v>
      </c>
      <c r="AI7" s="38">
        <v>104.83</v>
      </c>
      <c r="AJ7" s="38" t="s">
        <v>102</v>
      </c>
      <c r="AK7" s="38" t="s">
        <v>102</v>
      </c>
      <c r="AL7" s="38" t="s">
        <v>102</v>
      </c>
      <c r="AM7" s="38">
        <v>19.399999999999999</v>
      </c>
      <c r="AN7" s="38">
        <v>22.62</v>
      </c>
      <c r="AO7" s="38" t="s">
        <v>102</v>
      </c>
      <c r="AP7" s="38" t="s">
        <v>102</v>
      </c>
      <c r="AQ7" s="38" t="s">
        <v>102</v>
      </c>
      <c r="AR7" s="38">
        <v>94.97</v>
      </c>
      <c r="AS7" s="38">
        <v>63.96</v>
      </c>
      <c r="AT7" s="38">
        <v>61.55</v>
      </c>
      <c r="AU7" s="38" t="s">
        <v>102</v>
      </c>
      <c r="AV7" s="38" t="s">
        <v>102</v>
      </c>
      <c r="AW7" s="38" t="s">
        <v>102</v>
      </c>
      <c r="AX7" s="38">
        <v>47.62</v>
      </c>
      <c r="AY7" s="38">
        <v>54.56</v>
      </c>
      <c r="AZ7" s="38" t="s">
        <v>102</v>
      </c>
      <c r="BA7" s="38" t="s">
        <v>102</v>
      </c>
      <c r="BB7" s="38" t="s">
        <v>102</v>
      </c>
      <c r="BC7" s="38">
        <v>47.72</v>
      </c>
      <c r="BD7" s="38">
        <v>44.24</v>
      </c>
      <c r="BE7" s="38">
        <v>45.34</v>
      </c>
      <c r="BF7" s="38" t="s">
        <v>102</v>
      </c>
      <c r="BG7" s="38" t="s">
        <v>102</v>
      </c>
      <c r="BH7" s="38" t="s">
        <v>102</v>
      </c>
      <c r="BI7" s="38">
        <v>4083.44</v>
      </c>
      <c r="BJ7" s="38">
        <v>3944.16</v>
      </c>
      <c r="BK7" s="38" t="s">
        <v>102</v>
      </c>
      <c r="BL7" s="38" t="s">
        <v>102</v>
      </c>
      <c r="BM7" s="38" t="s">
        <v>102</v>
      </c>
      <c r="BN7" s="38">
        <v>1206.79</v>
      </c>
      <c r="BO7" s="38">
        <v>1258.43</v>
      </c>
      <c r="BP7" s="38">
        <v>1260.21</v>
      </c>
      <c r="BQ7" s="38" t="s">
        <v>102</v>
      </c>
      <c r="BR7" s="38" t="s">
        <v>102</v>
      </c>
      <c r="BS7" s="38" t="s">
        <v>102</v>
      </c>
      <c r="BT7" s="38">
        <v>86.14</v>
      </c>
      <c r="BU7" s="38">
        <v>80.92</v>
      </c>
      <c r="BV7" s="38" t="s">
        <v>102</v>
      </c>
      <c r="BW7" s="38" t="s">
        <v>102</v>
      </c>
      <c r="BX7" s="38" t="s">
        <v>102</v>
      </c>
      <c r="BY7" s="38">
        <v>71.84</v>
      </c>
      <c r="BZ7" s="38">
        <v>73.36</v>
      </c>
      <c r="CA7" s="38">
        <v>75.290000000000006</v>
      </c>
      <c r="CB7" s="38" t="s">
        <v>102</v>
      </c>
      <c r="CC7" s="38" t="s">
        <v>102</v>
      </c>
      <c r="CD7" s="38" t="s">
        <v>102</v>
      </c>
      <c r="CE7" s="38">
        <v>151.06</v>
      </c>
      <c r="CF7" s="38">
        <v>164.51</v>
      </c>
      <c r="CG7" s="38" t="s">
        <v>102</v>
      </c>
      <c r="CH7" s="38" t="s">
        <v>102</v>
      </c>
      <c r="CI7" s="38" t="s">
        <v>102</v>
      </c>
      <c r="CJ7" s="38">
        <v>228.47</v>
      </c>
      <c r="CK7" s="38">
        <v>224.88</v>
      </c>
      <c r="CL7" s="38">
        <v>215.41</v>
      </c>
      <c r="CM7" s="38" t="s">
        <v>102</v>
      </c>
      <c r="CN7" s="38" t="s">
        <v>102</v>
      </c>
      <c r="CO7" s="38" t="s">
        <v>102</v>
      </c>
      <c r="CP7" s="38" t="s">
        <v>102</v>
      </c>
      <c r="CQ7" s="38" t="s">
        <v>102</v>
      </c>
      <c r="CR7" s="38" t="s">
        <v>102</v>
      </c>
      <c r="CS7" s="38" t="s">
        <v>102</v>
      </c>
      <c r="CT7" s="38" t="s">
        <v>102</v>
      </c>
      <c r="CU7" s="38">
        <v>42.47</v>
      </c>
      <c r="CV7" s="38">
        <v>42.4</v>
      </c>
      <c r="CW7" s="38">
        <v>42.9</v>
      </c>
      <c r="CX7" s="38" t="s">
        <v>102</v>
      </c>
      <c r="CY7" s="38" t="s">
        <v>102</v>
      </c>
      <c r="CZ7" s="38" t="s">
        <v>102</v>
      </c>
      <c r="DA7" s="38">
        <v>70.7</v>
      </c>
      <c r="DB7" s="38">
        <v>70.09</v>
      </c>
      <c r="DC7" s="38" t="s">
        <v>102</v>
      </c>
      <c r="DD7" s="38" t="s">
        <v>102</v>
      </c>
      <c r="DE7" s="38" t="s">
        <v>102</v>
      </c>
      <c r="DF7" s="38">
        <v>83.75</v>
      </c>
      <c r="DG7" s="38">
        <v>84.19</v>
      </c>
      <c r="DH7" s="38">
        <v>84.75</v>
      </c>
      <c r="DI7" s="38" t="s">
        <v>102</v>
      </c>
      <c r="DJ7" s="38" t="s">
        <v>102</v>
      </c>
      <c r="DK7" s="38" t="s">
        <v>102</v>
      </c>
      <c r="DL7" s="38">
        <v>2.4900000000000002</v>
      </c>
      <c r="DM7" s="38">
        <v>5.01</v>
      </c>
      <c r="DN7" s="38" t="s">
        <v>102</v>
      </c>
      <c r="DO7" s="38" t="s">
        <v>102</v>
      </c>
      <c r="DP7" s="38" t="s">
        <v>102</v>
      </c>
      <c r="DQ7" s="38">
        <v>24.68</v>
      </c>
      <c r="DR7" s="38">
        <v>21.36</v>
      </c>
      <c r="DS7" s="38">
        <v>23.6</v>
      </c>
      <c r="DT7" s="38" t="s">
        <v>102</v>
      </c>
      <c r="DU7" s="38" t="s">
        <v>102</v>
      </c>
      <c r="DV7" s="38" t="s">
        <v>102</v>
      </c>
      <c r="DW7" s="38">
        <v>0</v>
      </c>
      <c r="DX7" s="38">
        <v>0</v>
      </c>
      <c r="DY7" s="38" t="s">
        <v>102</v>
      </c>
      <c r="DZ7" s="38" t="s">
        <v>102</v>
      </c>
      <c r="EA7" s="38" t="s">
        <v>102</v>
      </c>
      <c r="EB7" s="38">
        <v>8.6199999999999992</v>
      </c>
      <c r="EC7" s="38">
        <v>0.01</v>
      </c>
      <c r="ED7" s="38">
        <v>0.01</v>
      </c>
      <c r="EE7" s="38" t="s">
        <v>102</v>
      </c>
      <c r="EF7" s="38" t="s">
        <v>102</v>
      </c>
      <c r="EG7" s="38" t="s">
        <v>102</v>
      </c>
      <c r="EH7" s="38">
        <v>0</v>
      </c>
      <c r="EI7" s="38">
        <v>0</v>
      </c>
      <c r="EJ7" s="38" t="s">
        <v>102</v>
      </c>
      <c r="EK7" s="38" t="s">
        <v>102</v>
      </c>
      <c r="EL7" s="38" t="s">
        <v>102</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k-tanaka</cp:lastModifiedBy>
  <cp:lastPrinted>2022-01-21T02:22:34Z</cp:lastPrinted>
  <dcterms:created xsi:type="dcterms:W3CDTF">2021-12-03T07:23:23Z</dcterms:created>
  <dcterms:modified xsi:type="dcterms:W3CDTF">2022-01-21T02:22:36Z</dcterms:modified>
  <cp:category/>
</cp:coreProperties>
</file>