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5_調査・照会関係\10_庁内照会\◆_企画財政課依頼\11_公営企業に係る経営比較分析表\R5\20240116_ 【126（金）〆】公営企業に係る経営比較分析表（令和４年度）の分析等について\提出\"/>
    </mc:Choice>
  </mc:AlternateContent>
  <workbookProtection workbookAlgorithmName="SHA-512" workbookHashValue="6SOGVMadzMblGDvHELU4QuJoqiypQeh0Qt2qP8W+egCIRS7PqXaeyrOHBHHegLiPtZFmiGrJXqcC+RmkXEtf0g==" workbookSaltValue="f8n2t/55E7zGb0YE8hda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B10" i="4"/>
  <c r="BB8" i="4"/>
  <c r="AT8" i="4"/>
  <c r="AD8" i="4"/>
  <c r="W8" i="4"/>
  <c r="P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<sst xmlns="http://schemas.openxmlformats.org/spreadsheetml/2006/main" count="253" uniqueCount="116">
  <si>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</si>
  <si>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</si>
  <si>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</si>
  <si>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</si>
  <si>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</si>
  <si>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</si>
  <si>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</si>
  <si>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</si>
  <si>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</si>
  <si>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</si>
  <si>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</si>
  <si>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</si>
  <si>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</si>
  <si>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</si>
  <si>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</si>
  <si>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</si>
  <si>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</si>
  <si>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</si>
  <si>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</si>
  <si>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</si>
  <si>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</si>
  <si>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</si>
  <si>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</si>
  <si>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</si>
  <si>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</si>
  <si>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</si>
  <si>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</si>
  <si>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</si>
  <si>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</si>
  <si>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</si>
  <si>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</si>
  <si>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</si>
  <si>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</si>
  <si>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</si>
  <si>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</si>
  <si>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</si>
  <si>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</si>
  <si>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</si>
  <si>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</si>
  <si>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</si>
  <si>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</si>
  <si>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</si>
  <si>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</si>
  <si>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</si>
  <si>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</si>
  <si>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</si>
  <si>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</si>
  <si>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</si>
  <si>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</si>
  <si>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</si>
  <si>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</si>
  <si>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</si>
  <si>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</si>
  <si>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</si>
  <si>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</si>
  <si>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</si>
  <si>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</si>
  <si>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</si>
  <si>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</si>
  <si>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</si>
  <si>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</si>
  <si>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</si>
  <si>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</si>
  <si>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</si>
  <si>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</si>
  <si>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</si>
  <si>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</si>
  <si>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</si>
  <si>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</si>
  <si>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</si>
  <si>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</si>
  <si>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</si>
  <si>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</si>
  <si>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</si>
  <si>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</si>
  <si>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</si>
  <si>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</si>
  <si>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</si>
  <si>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</si>
  <si>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</si>
  <si>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</si>
  <si>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</si>
  <si>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</si>
  <si>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</si>
  <si>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</si>
  <si>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</si>
  <si>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</si>
  <si>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</si>
  <si>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</si>
  <si>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</si>
  <si>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</si>
  <si>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</si>
  <si>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</si>
  <si>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</si>
  <si>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</si>
  <si>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</si>
  <si>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</si>
  <si>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</si>
  <si>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</si>
  <si>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</si>
  <si>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</si>
  <si>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</si>
  <si>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</si>
  <si>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</si>
  <si>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</si>
  <si>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</si>
  <si>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</si>
  <si>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</si>
  <si>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</si>
  <si>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</si>
  <si>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</si>
  <si>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</si>
  <si>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</si>
  <si>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本市の下水道整備は、安田地区が平成4年に事業認可以降、順次施設整備を進めてきたことから法定耐用年数を超えた管渠はなく、比較的老朽度合いは低くなっています。
　これまで継続事業として長寿命化事業を実施してきましたが、今後もストックマネジメント計画に基づき、老朽化に備えた計画的な施設更新を進めていきます。</t>
    <rPh sb="1" eb="3">
      <t>ホンシ</t>
    </rPh>
    <rPh sb="4" eb="7">
      <t>ゲスイドウ</t>
    </rPh>
    <rPh sb="7" eb="9">
      <t>セイビ</t>
    </rPh>
    <rPh sb="16" eb="18">
      <t>ヘイセイ</t>
    </rPh>
    <rPh sb="19" eb="20">
      <t>ネン</t>
    </rPh>
    <phoneticPr fontId="4"/>
  </si>
  <si>
    <t xml:space="preserve">　本市の下水道事業収入は一般会計からの繰入金の割合が高く、繰入金に頼った経営となっています。本来、事業経営の根幹をなすべき下水道使用料の増収を図るため、企業会計移行後のトレンドを見極め下水道使用料を見直し、経営の健全化を図る必要があります。
　現在、令和元年度から10年間を計画期間とする経営戦略を基本に、様々な課題を踏まえながら各種計画に基づく整備・改良事業を行い、下水道サービスを安定的に継続できるよう取り組んでいきます。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イッパン</t>
    </rPh>
    <rPh sb="14" eb="16">
      <t>カイケイ</t>
    </rPh>
    <rPh sb="19" eb="21">
      <t>クリイレ</t>
    </rPh>
    <rPh sb="21" eb="22">
      <t>キン</t>
    </rPh>
    <rPh sb="23" eb="25">
      <t>ワリアイ</t>
    </rPh>
    <rPh sb="26" eb="27">
      <t>タカ</t>
    </rPh>
    <rPh sb="29" eb="32">
      <t>クリイレキン</t>
    </rPh>
    <rPh sb="33" eb="34">
      <t>タヨ</t>
    </rPh>
    <rPh sb="36" eb="38">
      <t>ケイエイ</t>
    </rPh>
    <rPh sb="61" eb="64">
      <t>ゲスイドウ</t>
    </rPh>
    <rPh sb="76" eb="78">
      <t>キギョウ</t>
    </rPh>
    <rPh sb="78" eb="80">
      <t>カイケイ</t>
    </rPh>
    <rPh sb="80" eb="82">
      <t>イコウ</t>
    </rPh>
    <rPh sb="82" eb="83">
      <t>ゴ</t>
    </rPh>
    <rPh sb="89" eb="91">
      <t>ミキワ</t>
    </rPh>
    <rPh sb="122" eb="124">
      <t>ゲンザイ</t>
    </rPh>
    <rPh sb="128" eb="130">
      <t>ネンド</t>
    </rPh>
    <rPh sb="134" eb="136">
      <t>ネンカン</t>
    </rPh>
    <rPh sb="137" eb="139">
      <t>ケイカク</t>
    </rPh>
    <rPh sb="139" eb="141">
      <t>キカン</t>
    </rPh>
    <rPh sb="144" eb="146">
      <t>ケイエイ</t>
    </rPh>
    <rPh sb="146" eb="148">
      <t>センリャク</t>
    </rPh>
    <rPh sb="149" eb="151">
      <t>キホン</t>
    </rPh>
    <rPh sb="153" eb="155">
      <t>サマザマ</t>
    </rPh>
    <rPh sb="156" eb="158">
      <t>カダイ</t>
    </rPh>
    <rPh sb="159" eb="160">
      <t>フ</t>
    </rPh>
    <rPh sb="165" eb="167">
      <t>カクシュ</t>
    </rPh>
    <rPh sb="167" eb="169">
      <t>ケイカク</t>
    </rPh>
    <rPh sb="170" eb="171">
      <t>モト</t>
    </rPh>
    <rPh sb="173" eb="175">
      <t>セイビ</t>
    </rPh>
    <rPh sb="176" eb="178">
      <t>カイリョウ</t>
    </rPh>
    <rPh sb="178" eb="180">
      <t>ジギョウ</t>
    </rPh>
    <rPh sb="181" eb="182">
      <t>オコナ</t>
    </rPh>
    <rPh sb="184" eb="187">
      <t>ゲスイドウ</t>
    </rPh>
    <phoneticPr fontId="4"/>
  </si>
  <si>
    <r>
      <rPr>
        <sz val="11"/>
        <rFont val="ＭＳ ゴシック"/>
        <family val="3"/>
        <charset val="128"/>
      </rPr>
      <t>①経常収支比率
一般会計からの繰入金により比率は100%以上ですが、類似団体平均値を下回っています。</t>
    </r>
    <r>
      <rPr>
        <sz val="11"/>
        <color theme="1"/>
        <rFont val="ＭＳ ゴシック"/>
        <family val="3"/>
        <charset val="128"/>
      </rPr>
      <t xml:space="preserve">
②累積欠損金比率
累積欠損金が無いため0%となっています。
③流動比率
比率は100%を下回り、類似団体平均値より下回っています。現金・預金の減、企業債償還金の増が影響しています。
④企業債残高対事業規模比率
下水道整備を積極的に行ってきたため、類似団体平均値より大幅に高い比率となっています。
⑤⑥経費回収率及び汚水処理原価
公共下水道の排水の大半は県の流域下水道施設（新井郷川浄化センター）で処理しているため、汚水処理原価は類似団体平均値を下回っていますが、使用料単価の低さが影響し経費回収率は100%を下回っています。
⑦施設利用率
人口減少に伴う処理水量の減少が影響しているものの、水洗化率を高め、効率的な運用を図る必要があります。
⑧水洗化率
類似団体平均値を下回っています。水洗化率を高めることが使用料収入の増加に直結することから、引き続き戸別訪問等による接続促進を進める必要があります。
</t>
    </r>
    <rPh sb="1" eb="3">
      <t>ケイジョウ</t>
    </rPh>
    <rPh sb="3" eb="5">
      <t>シュウシ</t>
    </rPh>
    <rPh sb="5" eb="7">
      <t>ヒリツ</t>
    </rPh>
    <rPh sb="8" eb="12">
      <t>イッパンカイケイ</t>
    </rPh>
    <rPh sb="15" eb="18">
      <t>クリイレキン</t>
    </rPh>
    <rPh sb="21" eb="23">
      <t>ヒリツ</t>
    </rPh>
    <rPh sb="28" eb="30">
      <t>イジョウ</t>
    </rPh>
    <rPh sb="34" eb="38">
      <t>ルイジダンタイ</t>
    </rPh>
    <rPh sb="38" eb="41">
      <t>ヘイキンチ</t>
    </rPh>
    <rPh sb="42" eb="44">
      <t>シタマワ</t>
    </rPh>
    <rPh sb="60" eb="65">
      <t>ルイセキケッソンキン</t>
    </rPh>
    <rPh sb="66" eb="67">
      <t>ナ</t>
    </rPh>
    <rPh sb="82" eb="84">
      <t>リュウドウ</t>
    </rPh>
    <rPh sb="84" eb="86">
      <t>ヒリツ</t>
    </rPh>
    <rPh sb="87" eb="89">
      <t>ヒリツ</t>
    </rPh>
    <rPh sb="95" eb="97">
      <t>シタマワ</t>
    </rPh>
    <rPh sb="99" eb="103">
      <t>ルイジダンタイ</t>
    </rPh>
    <rPh sb="103" eb="105">
      <t>ヘイキン</t>
    </rPh>
    <rPh sb="105" eb="106">
      <t>チ</t>
    </rPh>
    <rPh sb="108" eb="110">
      <t>シタマワ</t>
    </rPh>
    <rPh sb="116" eb="118">
      <t>ゲンキン</t>
    </rPh>
    <rPh sb="119" eb="121">
      <t>ヨキン</t>
    </rPh>
    <rPh sb="122" eb="123">
      <t>ゲン</t>
    </rPh>
    <rPh sb="124" eb="127">
      <t>キギョウサイ</t>
    </rPh>
    <rPh sb="127" eb="130">
      <t>ショウカンキン</t>
    </rPh>
    <rPh sb="131" eb="132">
      <t>ゾウ</t>
    </rPh>
    <rPh sb="133" eb="135">
      <t>エイキョウ</t>
    </rPh>
    <rPh sb="143" eb="145">
      <t>キギョウ</t>
    </rPh>
    <rPh sb="145" eb="146">
      <t>サイ</t>
    </rPh>
    <rPh sb="146" eb="148">
      <t>ザンダカ</t>
    </rPh>
    <rPh sb="148" eb="149">
      <t>タイ</t>
    </rPh>
    <rPh sb="149" eb="151">
      <t>ジギョウ</t>
    </rPh>
    <rPh sb="151" eb="153">
      <t>キボ</t>
    </rPh>
    <rPh sb="153" eb="155">
      <t>ヒリツ</t>
    </rPh>
    <rPh sb="156" eb="161">
      <t>ゲスイドウセイビ</t>
    </rPh>
    <rPh sb="162" eb="165">
      <t>セッキョクテキ</t>
    </rPh>
    <rPh sb="166" eb="167">
      <t>オコナ</t>
    </rPh>
    <rPh sb="174" eb="181">
      <t>ルイジダンタイヘイキンチ</t>
    </rPh>
    <rPh sb="183" eb="185">
      <t>オオハバ</t>
    </rPh>
    <rPh sb="186" eb="187">
      <t>タカ</t>
    </rPh>
    <rPh sb="188" eb="190">
      <t>ヒリツ</t>
    </rPh>
    <rPh sb="221" eb="223">
      <t>ハイスイ</t>
    </rPh>
    <rPh sb="237" eb="241">
      <t>ニイゴウガワ</t>
    </rPh>
    <rPh sb="241" eb="243">
      <t>ジョウカ</t>
    </rPh>
    <rPh sb="249" eb="251">
      <t>ショリ</t>
    </rPh>
    <rPh sb="315" eb="317">
      <t>シセツ</t>
    </rPh>
    <rPh sb="317" eb="319">
      <t>リヨウ</t>
    </rPh>
    <rPh sb="319" eb="320">
      <t>リツ</t>
    </rPh>
    <rPh sb="321" eb="323">
      <t>ジンコウ</t>
    </rPh>
    <rPh sb="323" eb="325">
      <t>ゲンショウ</t>
    </rPh>
    <rPh sb="326" eb="327">
      <t>トモナ</t>
    </rPh>
    <rPh sb="328" eb="330">
      <t>ショリ</t>
    </rPh>
    <rPh sb="330" eb="331">
      <t>スイ</t>
    </rPh>
    <rPh sb="331" eb="332">
      <t>リョウ</t>
    </rPh>
    <rPh sb="333" eb="335">
      <t>ゲンショウ</t>
    </rPh>
    <rPh sb="336" eb="338">
      <t>エイキョウ</t>
    </rPh>
    <rPh sb="346" eb="349">
      <t>スイセンカ</t>
    </rPh>
    <rPh sb="349" eb="350">
      <t>リツ</t>
    </rPh>
    <rPh sb="351" eb="352">
      <t>タカ</t>
    </rPh>
    <rPh sb="354" eb="357">
      <t>コウリツテキ</t>
    </rPh>
    <rPh sb="358" eb="360">
      <t>ウンヨウ</t>
    </rPh>
    <rPh sb="361" eb="362">
      <t>ハカ</t>
    </rPh>
    <rPh sb="363" eb="365">
      <t>ヒツヨウ</t>
    </rPh>
    <rPh sb="373" eb="376">
      <t>スイセンカ</t>
    </rPh>
    <rPh sb="376" eb="377">
      <t>リツ</t>
    </rPh>
    <rPh sb="394" eb="397">
      <t>スイセンカ</t>
    </rPh>
    <rPh sb="397" eb="398">
      <t>リツ</t>
    </rPh>
    <rPh sb="399" eb="400">
      <t>タカ</t>
    </rPh>
    <rPh sb="405" eb="408">
      <t>シヨウリョウ</t>
    </rPh>
    <rPh sb="408" eb="410">
      <t>シュウニュウ</t>
    </rPh>
    <rPh sb="411" eb="413">
      <t>ゾウカ</t>
    </rPh>
    <rPh sb="414" eb="416">
      <t>チョッケツ</t>
    </rPh>
    <rPh sb="423" eb="424">
      <t>ヒ</t>
    </rPh>
    <rPh sb="425" eb="426">
      <t>ツヅ</t>
    </rPh>
    <rPh sb="427" eb="429">
      <t>コベツ</t>
    </rPh>
    <rPh sb="429" eb="431">
      <t>ホウモン</t>
    </rPh>
    <rPh sb="431" eb="432">
      <t>トウ</t>
    </rPh>
    <rPh sb="435" eb="437">
      <t>セツゾク</t>
    </rPh>
    <rPh sb="437" eb="439">
      <t>ソクシン</t>
    </rPh>
    <rPh sb="440" eb="441">
      <t>スス</t>
    </rPh>
    <rPh sb="443" eb="4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</si>
</sst>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D8-4C4D-89D3-03FABDF423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0.32</c:v>
                </c:pt>
                <c:pt idx="3">
                  <c:v>0.1</c:v>
                </c:pt>
                <c:pt idx="4">
                  <c:v>0.09</c:v>
                </c:pt>
              </c:numCache>
            </c:numRef>
          </c:val>
          <c:smooth val="0"/>
          <c:extLst>
            <c:ext xmlns:c16="http://schemas.microsoft.com/office/drawing/2014/chart" uri="{C3380CC4-5D6E-409C-BE32-E72D297353CC}">
              <c16:uniqueId val="{00000001-D6D8-4C4D-89D3-03FABDF423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58.79</c:v>
                </c:pt>
                <c:pt idx="2">
                  <c:v>64.05</c:v>
                </c:pt>
                <c:pt idx="3">
                  <c:v>64.03</c:v>
                </c:pt>
                <c:pt idx="4">
                  <c:v>62.34</c:v>
                </c:pt>
              </c:numCache>
            </c:numRef>
          </c:val>
          <c:extLst>
            <c:ext xmlns:c16="http://schemas.microsoft.com/office/drawing/2014/chart" uri="{C3380CC4-5D6E-409C-BE32-E72D297353CC}">
              <c16:uniqueId val="{00000000-6242-4DE5-9522-BB9035D2CE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49.27</c:v>
                </c:pt>
                <c:pt idx="2">
                  <c:v>49.47</c:v>
                </c:pt>
                <c:pt idx="3">
                  <c:v>48.19</c:v>
                </c:pt>
                <c:pt idx="4">
                  <c:v>47.32</c:v>
                </c:pt>
              </c:numCache>
            </c:numRef>
          </c:val>
          <c:smooth val="0"/>
          <c:extLst>
            <c:ext xmlns:c16="http://schemas.microsoft.com/office/drawing/2014/chart" uri="{C3380CC4-5D6E-409C-BE32-E72D297353CC}">
              <c16:uniqueId val="{00000001-6242-4DE5-9522-BB9035D2CE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69.84</c:v>
                </c:pt>
                <c:pt idx="2">
                  <c:v>70.17</c:v>
                </c:pt>
                <c:pt idx="3">
                  <c:v>72.040000000000006</c:v>
                </c:pt>
                <c:pt idx="4">
                  <c:v>74.599999999999994</c:v>
                </c:pt>
              </c:numCache>
            </c:numRef>
          </c:val>
          <c:extLst>
            <c:ext xmlns:c16="http://schemas.microsoft.com/office/drawing/2014/chart" uri="{C3380CC4-5D6E-409C-BE32-E72D297353CC}">
              <c16:uniqueId val="{00000000-F840-4FE6-B780-AD6DDD759E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83.16</c:v>
                </c:pt>
                <c:pt idx="2">
                  <c:v>82.06</c:v>
                </c:pt>
                <c:pt idx="3">
                  <c:v>82.26</c:v>
                </c:pt>
                <c:pt idx="4">
                  <c:v>81.33</c:v>
                </c:pt>
              </c:numCache>
            </c:numRef>
          </c:val>
          <c:smooth val="0"/>
          <c:extLst>
            <c:ext xmlns:c16="http://schemas.microsoft.com/office/drawing/2014/chart" uri="{C3380CC4-5D6E-409C-BE32-E72D297353CC}">
              <c16:uniqueId val="{00000001-F840-4FE6-B780-AD6DDD759E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95.9</c:v>
                </c:pt>
                <c:pt idx="2">
                  <c:v>97.78</c:v>
                </c:pt>
                <c:pt idx="3">
                  <c:v>105.7</c:v>
                </c:pt>
                <c:pt idx="4">
                  <c:v>102.05</c:v>
                </c:pt>
              </c:numCache>
            </c:numRef>
          </c:val>
          <c:extLst>
            <c:ext xmlns:c16="http://schemas.microsoft.com/office/drawing/2014/chart" uri="{C3380CC4-5D6E-409C-BE32-E72D297353CC}">
              <c16:uniqueId val="{00000000-ABB6-4399-AB6F-372D23DFD9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109.21</c:v>
                </c:pt>
                <c:pt idx="2">
                  <c:v>107.81</c:v>
                </c:pt>
                <c:pt idx="3">
                  <c:v>107.54</c:v>
                </c:pt>
                <c:pt idx="4">
                  <c:v>107.19</c:v>
                </c:pt>
              </c:numCache>
            </c:numRef>
          </c:val>
          <c:smooth val="0"/>
          <c:extLst>
            <c:ext xmlns:c16="http://schemas.microsoft.com/office/drawing/2014/chart" uri="{C3380CC4-5D6E-409C-BE32-E72D297353CC}">
              <c16:uniqueId val="{00000001-ABB6-4399-AB6F-372D23DFD9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3.31</c:v>
                </c:pt>
                <c:pt idx="2">
                  <c:v>6.02</c:v>
                </c:pt>
                <c:pt idx="3">
                  <c:v>8.5399999999999991</c:v>
                </c:pt>
                <c:pt idx="4">
                  <c:v>11.17</c:v>
                </c:pt>
              </c:numCache>
            </c:numRef>
          </c:val>
          <c:extLst>
            <c:ext xmlns:c16="http://schemas.microsoft.com/office/drawing/2014/chart" uri="{C3380CC4-5D6E-409C-BE32-E72D297353CC}">
              <c16:uniqueId val="{00000000-5551-4DE0-8ACA-42930484BE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c:v>
                </c:pt>
                <c:pt idx="2">
                  <c:v>19.93</c:v>
                </c:pt>
                <c:pt idx="3">
                  <c:v>21.94</c:v>
                </c:pt>
                <c:pt idx="4">
                  <c:v>22.89</c:v>
                </c:pt>
              </c:numCache>
            </c:numRef>
          </c:val>
          <c:smooth val="0"/>
          <c:extLst>
            <c:ext xmlns:c16="http://schemas.microsoft.com/office/drawing/2014/chart" uri="{C3380CC4-5D6E-409C-BE32-E72D297353CC}">
              <c16:uniqueId val="{00000001-5551-4DE0-8ACA-42930484BE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9F-43CF-AAAF-3EB82CF755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D9F-43CF-AAAF-3EB82CF755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13.14</c:v>
                </c:pt>
                <c:pt idx="2">
                  <c:v>13.86</c:v>
                </c:pt>
                <c:pt idx="3" formatCode="#,##0.00;&quot;△&quot;#,##0.00">
                  <c:v>0</c:v>
                </c:pt>
                <c:pt idx="4" formatCode="#,##0.00;&quot;△&quot;#,##0.00">
                  <c:v>0</c:v>
                </c:pt>
              </c:numCache>
            </c:numRef>
          </c:val>
          <c:extLst>
            <c:ext xmlns:c16="http://schemas.microsoft.com/office/drawing/2014/chart" uri="{C3380CC4-5D6E-409C-BE32-E72D297353CC}">
              <c16:uniqueId val="{00000000-E412-4C34-AA41-AF371BBB5C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15.73</c:v>
                </c:pt>
                <c:pt idx="2">
                  <c:v>18.2</c:v>
                </c:pt>
                <c:pt idx="3">
                  <c:v>19.059999999999999</c:v>
                </c:pt>
                <c:pt idx="4">
                  <c:v>31.07</c:v>
                </c:pt>
              </c:numCache>
            </c:numRef>
          </c:val>
          <c:smooth val="0"/>
          <c:extLst>
            <c:ext xmlns:c16="http://schemas.microsoft.com/office/drawing/2014/chart" uri="{C3380CC4-5D6E-409C-BE32-E72D297353CC}">
              <c16:uniqueId val="{00000001-E412-4C34-AA41-AF371BBB5C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38.89</c:v>
                </c:pt>
                <c:pt idx="2">
                  <c:v>31.65</c:v>
                </c:pt>
                <c:pt idx="3">
                  <c:v>31.46</c:v>
                </c:pt>
                <c:pt idx="4">
                  <c:v>25.33</c:v>
                </c:pt>
              </c:numCache>
            </c:numRef>
          </c:val>
          <c:extLst>
            <c:ext xmlns:c16="http://schemas.microsoft.com/office/drawing/2014/chart" uri="{C3380CC4-5D6E-409C-BE32-E72D297353CC}">
              <c16:uniqueId val="{00000000-19BA-4095-BD75-2793ED9FF6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57.26</c:v>
                </c:pt>
                <c:pt idx="2">
                  <c:v>48.56</c:v>
                </c:pt>
                <c:pt idx="3">
                  <c:v>47.58</c:v>
                </c:pt>
                <c:pt idx="4">
                  <c:v>51.09</c:v>
                </c:pt>
              </c:numCache>
            </c:numRef>
          </c:val>
          <c:smooth val="0"/>
          <c:extLst>
            <c:ext xmlns:c16="http://schemas.microsoft.com/office/drawing/2014/chart" uri="{C3380CC4-5D6E-409C-BE32-E72D297353CC}">
              <c16:uniqueId val="{00000001-19BA-4095-BD75-2793ED9FF6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3687.2</c:v>
                </c:pt>
                <c:pt idx="2">
                  <c:v>3474.96</c:v>
                </c:pt>
                <c:pt idx="3">
                  <c:v>3313.71</c:v>
                </c:pt>
                <c:pt idx="4">
                  <c:v>3132.25</c:v>
                </c:pt>
              </c:numCache>
            </c:numRef>
          </c:val>
          <c:extLst>
            <c:ext xmlns:c16="http://schemas.microsoft.com/office/drawing/2014/chart" uri="{C3380CC4-5D6E-409C-BE32-E72D297353CC}">
              <c16:uniqueId val="{00000000-44C1-4309-817D-0A2DB93417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1130.42</c:v>
                </c:pt>
                <c:pt idx="2">
                  <c:v>1245.0999999999999</c:v>
                </c:pt>
                <c:pt idx="3">
                  <c:v>1108.8</c:v>
                </c:pt>
                <c:pt idx="4">
                  <c:v>1194.56</c:v>
                </c:pt>
              </c:numCache>
            </c:numRef>
          </c:val>
          <c:smooth val="0"/>
          <c:extLst>
            <c:ext xmlns:c16="http://schemas.microsoft.com/office/drawing/2014/chart" uri="{C3380CC4-5D6E-409C-BE32-E72D297353CC}">
              <c16:uniqueId val="{00000001-44C1-4309-817D-0A2DB93417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85.81</c:v>
                </c:pt>
                <c:pt idx="2">
                  <c:v>86.18</c:v>
                </c:pt>
                <c:pt idx="3">
                  <c:v>84.01</c:v>
                </c:pt>
                <c:pt idx="4">
                  <c:v>83.32</c:v>
                </c:pt>
              </c:numCache>
            </c:numRef>
          </c:val>
          <c:extLst>
            <c:ext xmlns:c16="http://schemas.microsoft.com/office/drawing/2014/chart" uri="{C3380CC4-5D6E-409C-BE32-E72D297353CC}">
              <c16:uniqueId val="{00000000-4481-47EF-80BE-001DD974EA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74.17</c:v>
                </c:pt>
                <c:pt idx="2">
                  <c:v>79.77</c:v>
                </c:pt>
                <c:pt idx="3">
                  <c:v>79.63</c:v>
                </c:pt>
                <c:pt idx="4">
                  <c:v>76.78</c:v>
                </c:pt>
              </c:numCache>
            </c:numRef>
          </c:val>
          <c:smooth val="0"/>
          <c:extLst>
            <c:ext xmlns:c16="http://schemas.microsoft.com/office/drawing/2014/chart" uri="{C3380CC4-5D6E-409C-BE32-E72D297353CC}">
              <c16:uniqueId val="{00000001-4481-47EF-80BE-001DD974EA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153.52000000000001</c:v>
                </c:pt>
                <c:pt idx="2">
                  <c:v>152.12</c:v>
                </c:pt>
                <c:pt idx="3">
                  <c:v>158.66</c:v>
                </c:pt>
                <c:pt idx="4">
                  <c:v>160.12</c:v>
                </c:pt>
              </c:numCache>
            </c:numRef>
          </c:val>
          <c:extLst>
            <c:ext xmlns:c16="http://schemas.microsoft.com/office/drawing/2014/chart" uri="{C3380CC4-5D6E-409C-BE32-E72D297353CC}">
              <c16:uniqueId val="{00000000-C85D-43E8-A99C-F1FF77AE69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230.95</c:v>
                </c:pt>
                <c:pt idx="2">
                  <c:v>214.56</c:v>
                </c:pt>
                <c:pt idx="3">
                  <c:v>213.66</c:v>
                </c:pt>
                <c:pt idx="4">
                  <c:v>224.31</c:v>
                </c:pt>
              </c:numCache>
            </c:numRef>
          </c:val>
          <c:smooth val="0"/>
          <c:extLst>
            <c:ext xmlns:c16="http://schemas.microsoft.com/office/drawing/2014/chart" uri="{C3380CC4-5D6E-409C-BE32-E72D297353CC}">
              <c16:uniqueId val="{00000001-C85D-43E8-A99C-F1FF77AE69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C59" sqref="BC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阿賀野市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40353</v>
      </c>
      <c r="AM8" s="42"/>
      <c r="AN8" s="42"/>
      <c r="AO8" s="42"/>
      <c r="AP8" s="42"/>
      <c r="AQ8" s="42"/>
      <c r="AR8" s="42"/>
      <c r="AS8" s="42"/>
      <c r="AT8" s="35">
        <f>データ!T6</f>
        <v>192.74</v>
      </c>
      <c r="AU8" s="35"/>
      <c r="AV8" s="35"/>
      <c r="AW8" s="35"/>
      <c r="AX8" s="35"/>
      <c r="AY8" s="35"/>
      <c r="AZ8" s="35"/>
      <c r="BA8" s="35"/>
      <c r="BB8" s="35">
        <f>データ!U6</f>
        <v>209.36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54.26</v>
      </c>
      <c r="J10" s="35"/>
      <c r="K10" s="35"/>
      <c r="L10" s="35"/>
      <c r="M10" s="35"/>
      <c r="N10" s="35"/>
      <c r="O10" s="35"/>
      <c r="P10" s="35">
        <f>データ!P6</f>
        <v>57.89</v>
      </c>
      <c r="Q10" s="35"/>
      <c r="R10" s="35"/>
      <c r="S10" s="35"/>
      <c r="T10" s="35"/>
      <c r="U10" s="35"/>
      <c r="V10" s="35"/>
      <c r="W10" s="35">
        <f>データ!Q6</f>
        <v>96.07</v>
      </c>
      <c r="X10" s="35"/>
      <c r="Y10" s="35"/>
      <c r="Z10" s="35"/>
      <c r="AA10" s="35"/>
      <c r="AB10" s="35"/>
      <c r="AC10" s="35"/>
      <c r="AD10" s="42">
        <f>データ!R6</f>
        <v>2640</v>
      </c>
      <c r="AE10" s="42"/>
      <c r="AF10" s="42"/>
      <c r="AG10" s="42"/>
      <c r="AH10" s="42"/>
      <c r="AI10" s="42"/>
      <c r="AJ10" s="42"/>
      <c r="AK10" s="2"/>
      <c r="AL10" s="42">
        <f>データ!V6</f>
        <v>23233</v>
      </c>
      <c r="AM10" s="42"/>
      <c r="AN10" s="42"/>
      <c r="AO10" s="42"/>
      <c r="AP10" s="42"/>
      <c r="AQ10" s="42"/>
      <c r="AR10" s="42"/>
      <c r="AS10" s="42"/>
      <c r="AT10" s="35">
        <f>データ!W6</f>
        <v>11.07</v>
      </c>
      <c r="AU10" s="35"/>
      <c r="AV10" s="35"/>
      <c r="AW10" s="35"/>
      <c r="AX10" s="35"/>
      <c r="AY10" s="35"/>
      <c r="AZ10" s="35"/>
      <c r="BA10" s="35"/>
      <c r="BB10" s="35">
        <f>データ!X6</f>
        <v>2098.7399999999998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F0JpSe99zX6IT2TvzSfi5ZPxLAi3Rli9w7fL+FCm76TfxW7/P7/mM2xl2GfWJncHB7EM6UvuPk30c3frx6/nw==" saltValue="gb7GxMkmb4271l2zgSx1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H9" sqref="H9"/>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152234</v>
      </c>
      <c r="D6" s="19">
        <f t="shared" si="3"/>
        <v>46</v>
      </c>
      <c r="E6" s="19">
        <f t="shared" si="3"/>
        <v>17</v>
      </c>
      <c r="F6" s="19">
        <f t="shared" si="3"/>
        <v>1</v>
      </c>
      <c r="G6" s="19">
        <f t="shared" si="3"/>
        <v>0</v>
      </c>
      <c r="H6" s="19" t="str">
        <f t="shared" si="3"/>
        <v>新潟県　阿賀野市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54.26</v>
      </c>
      <c r="P6" s="20">
        <f t="shared" si="3"/>
        <v>57.89</v>
      </c>
      <c r="Q6" s="20">
        <f t="shared" si="3"/>
        <v>96.07</v>
      </c>
      <c r="R6" s="20">
        <f t="shared" si="3"/>
        <v>2640</v>
      </c>
      <c r="S6" s="20">
        <f t="shared" si="3"/>
        <v>40353</v>
      </c>
      <c r="T6" s="20">
        <f t="shared" si="3"/>
        <v>192.74</v>
      </c>
      <c r="U6" s="20">
        <f t="shared" si="3"/>
        <v>209.36</v>
      </c>
      <c r="V6" s="20">
        <f t="shared" si="3"/>
        <v>23233</v>
      </c>
      <c r="W6" s="20">
        <f t="shared" si="3"/>
        <v>11.07</v>
      </c>
      <c r="X6" s="20">
        <f t="shared" si="3"/>
        <v>2098.7399999999998</v>
      </c>
      <c r="Y6" s="21" t="str">
        <f>IF(Y7="",NA(),Y7)</f>
        <v>-</v>
      </c>
      <c r="Z6" s="21">
        <f t="shared" ref="Z6:AH6" si="4">IF(Z7="",NA(),Z7)</f>
        <v>95.9</v>
      </c>
      <c r="AA6" s="21">
        <f t="shared" si="4"/>
        <v>97.78</v>
      </c>
      <c r="AB6" s="21">
        <f t="shared" si="4"/>
        <v>105.7</v>
      </c>
      <c r="AC6" s="21">
        <f t="shared" si="4"/>
        <v>102.05</v>
      </c>
      <c r="AD6" s="21" t="str">
        <f t="shared" si="4"/>
        <v>-</v>
      </c>
      <c r="AE6" s="21">
        <f t="shared" si="4"/>
        <v>109.21</v>
      </c>
      <c r="AF6" s="21">
        <f t="shared" si="4"/>
        <v>107.81</v>
      </c>
      <c r="AG6" s="21">
        <f t="shared" si="4"/>
        <v>107.54</v>
      </c>
      <c r="AH6" s="21">
        <f t="shared" si="4"/>
        <v>107.19</v>
      </c>
      <c r="AI6" s="20" t="str">
        <f>IF(AI7="","",IF(AI7="-","【-】","【"&amp;SUBSTITUTE(TEXT(AI7,"#,##0.00"),"-","△")&amp;"】"))</f>
        <v>【106.11】</v>
      </c>
      <c r="AJ6" s="21" t="str">
        <f>IF(AJ7="",NA(),AJ7)</f>
        <v>-</v>
      </c>
      <c r="AK6" s="21">
        <f t="shared" ref="AK6:AS6" si="5">IF(AK7="",NA(),AK7)</f>
        <v>13.14</v>
      </c>
      <c r="AL6" s="21">
        <f t="shared" si="5"/>
        <v>13.86</v>
      </c>
      <c r="AM6" s="20">
        <f t="shared" si="5"/>
        <v>0</v>
      </c>
      <c r="AN6" s="20">
        <f t="shared" si="5"/>
        <v>0</v>
      </c>
      <c r="AO6" s="21" t="str">
        <f t="shared" si="5"/>
        <v>-</v>
      </c>
      <c r="AP6" s="21">
        <f t="shared" si="5"/>
        <v>15.73</v>
      </c>
      <c r="AQ6" s="21">
        <f t="shared" si="5"/>
        <v>18.2</v>
      </c>
      <c r="AR6" s="21">
        <f t="shared" si="5"/>
        <v>19.059999999999999</v>
      </c>
      <c r="AS6" s="21">
        <f t="shared" si="5"/>
        <v>31.07</v>
      </c>
      <c r="AT6" s="20" t="str">
        <f>IF(AT7="","",IF(AT7="-","【-】","【"&amp;SUBSTITUTE(TEXT(AT7,"#,##0.00"),"-","△")&amp;"】"))</f>
        <v>【3.15】</v>
      </c>
      <c r="AU6" s="21" t="str">
        <f>IF(AU7="",NA(),AU7)</f>
        <v>-</v>
      </c>
      <c r="AV6" s="21">
        <f t="shared" ref="AV6:BD6" si="6">IF(AV7="",NA(),AV7)</f>
        <v>38.89</v>
      </c>
      <c r="AW6" s="21">
        <f t="shared" si="6"/>
        <v>31.65</v>
      </c>
      <c r="AX6" s="21">
        <f t="shared" si="6"/>
        <v>31.46</v>
      </c>
      <c r="AY6" s="21">
        <f t="shared" si="6"/>
        <v>25.33</v>
      </c>
      <c r="AZ6" s="21" t="str">
        <f t="shared" si="6"/>
        <v>-</v>
      </c>
      <c r="BA6" s="21">
        <f t="shared" si="6"/>
        <v>57.26</v>
      </c>
      <c r="BB6" s="21">
        <f t="shared" si="6"/>
        <v>48.56</v>
      </c>
      <c r="BC6" s="21">
        <f t="shared" si="6"/>
        <v>47.58</v>
      </c>
      <c r="BD6" s="21">
        <f t="shared" si="6"/>
        <v>51.09</v>
      </c>
      <c r="BE6" s="20" t="str">
        <f>IF(BE7="","",IF(BE7="-","【-】","【"&amp;SUBSTITUTE(TEXT(BE7,"#,##0.00"),"-","△")&amp;"】"))</f>
        <v>【73.44】</v>
      </c>
      <c r="BF6" s="21" t="str">
        <f>IF(BF7="",NA(),BF7)</f>
        <v>-</v>
      </c>
      <c r="BG6" s="21">
        <f t="shared" ref="BG6:BO6" si="7">IF(BG7="",NA(),BG7)</f>
        <v>3687.2</v>
      </c>
      <c r="BH6" s="21">
        <f t="shared" si="7"/>
        <v>3474.96</v>
      </c>
      <c r="BI6" s="21">
        <f t="shared" si="7"/>
        <v>3313.71</v>
      </c>
      <c r="BJ6" s="21">
        <f t="shared" si="7"/>
        <v>3132.25</v>
      </c>
      <c r="BK6" s="21" t="str">
        <f t="shared" si="7"/>
        <v>-</v>
      </c>
      <c r="BL6" s="21">
        <f t="shared" si="7"/>
        <v>1130.42</v>
      </c>
      <c r="BM6" s="21">
        <f t="shared" si="7"/>
        <v>1245.0999999999999</v>
      </c>
      <c r="BN6" s="21">
        <f t="shared" si="7"/>
        <v>1108.8</v>
      </c>
      <c r="BO6" s="21">
        <f t="shared" si="7"/>
        <v>1194.56</v>
      </c>
      <c r="BP6" s="20" t="str">
        <f>IF(BP7="","",IF(BP7="-","【-】","【"&amp;SUBSTITUTE(TEXT(BP7,"#,##0.00"),"-","△")&amp;"】"))</f>
        <v>【652.82】</v>
      </c>
      <c r="BQ6" s="21" t="str">
        <f>IF(BQ7="",NA(),BQ7)</f>
        <v>-</v>
      </c>
      <c r="BR6" s="21">
        <f t="shared" ref="BR6:BZ6" si="8">IF(BR7="",NA(),BR7)</f>
        <v>85.81</v>
      </c>
      <c r="BS6" s="21">
        <f t="shared" si="8"/>
        <v>86.18</v>
      </c>
      <c r="BT6" s="21">
        <f t="shared" si="8"/>
        <v>84.01</v>
      </c>
      <c r="BU6" s="21">
        <f t="shared" si="8"/>
        <v>83.32</v>
      </c>
      <c r="BV6" s="21" t="str">
        <f t="shared" si="8"/>
        <v>-</v>
      </c>
      <c r="BW6" s="21">
        <f t="shared" si="8"/>
        <v>74.17</v>
      </c>
      <c r="BX6" s="21">
        <f t="shared" si="8"/>
        <v>79.77</v>
      </c>
      <c r="BY6" s="21">
        <f t="shared" si="8"/>
        <v>79.63</v>
      </c>
      <c r="BZ6" s="21">
        <f t="shared" si="8"/>
        <v>76.78</v>
      </c>
      <c r="CA6" s="20" t="str">
        <f>IF(CA7="","",IF(CA7="-","【-】","【"&amp;SUBSTITUTE(TEXT(CA7,"#,##0.00"),"-","△")&amp;"】"))</f>
        <v>【97.61】</v>
      </c>
      <c r="CB6" s="21" t="str">
        <f>IF(CB7="",NA(),CB7)</f>
        <v>-</v>
      </c>
      <c r="CC6" s="21">
        <f t="shared" ref="CC6:CK6" si="9">IF(CC7="",NA(),CC7)</f>
        <v>153.52000000000001</v>
      </c>
      <c r="CD6" s="21">
        <f t="shared" si="9"/>
        <v>152.12</v>
      </c>
      <c r="CE6" s="21">
        <f t="shared" si="9"/>
        <v>158.66</v>
      </c>
      <c r="CF6" s="21">
        <f t="shared" si="9"/>
        <v>160.12</v>
      </c>
      <c r="CG6" s="21" t="str">
        <f t="shared" si="9"/>
        <v>-</v>
      </c>
      <c r="CH6" s="21">
        <f t="shared" si="9"/>
        <v>230.95</v>
      </c>
      <c r="CI6" s="21">
        <f t="shared" si="9"/>
        <v>214.56</v>
      </c>
      <c r="CJ6" s="21">
        <f t="shared" si="9"/>
        <v>213.66</v>
      </c>
      <c r="CK6" s="21">
        <f t="shared" si="9"/>
        <v>224.31</v>
      </c>
      <c r="CL6" s="20" t="str">
        <f>IF(CL7="","",IF(CL7="-","【-】","【"&amp;SUBSTITUTE(TEXT(CL7,"#,##0.00"),"-","△")&amp;"】"))</f>
        <v>【138.29】</v>
      </c>
      <c r="CM6" s="21" t="str">
        <f>IF(CM7="",NA(),CM7)</f>
        <v>-</v>
      </c>
      <c r="CN6" s="21">
        <f t="shared" ref="CN6:CV6" si="10">IF(CN7="",NA(),CN7)</f>
        <v>58.79</v>
      </c>
      <c r="CO6" s="21">
        <f t="shared" si="10"/>
        <v>64.05</v>
      </c>
      <c r="CP6" s="21">
        <f t="shared" si="10"/>
        <v>64.03</v>
      </c>
      <c r="CQ6" s="21">
        <f t="shared" si="10"/>
        <v>62.34</v>
      </c>
      <c r="CR6" s="21" t="str">
        <f t="shared" si="10"/>
        <v>-</v>
      </c>
      <c r="CS6" s="21">
        <f t="shared" si="10"/>
        <v>49.27</v>
      </c>
      <c r="CT6" s="21">
        <f t="shared" si="10"/>
        <v>49.47</v>
      </c>
      <c r="CU6" s="21">
        <f t="shared" si="10"/>
        <v>48.19</v>
      </c>
      <c r="CV6" s="21">
        <f t="shared" si="10"/>
        <v>47.32</v>
      </c>
      <c r="CW6" s="20" t="str">
        <f>IF(CW7="","",IF(CW7="-","【-】","【"&amp;SUBSTITUTE(TEXT(CW7,"#,##0.00"),"-","△")&amp;"】"))</f>
        <v>【59.10】</v>
      </c>
      <c r="CX6" s="21" t="str">
        <f>IF(CX7="",NA(),CX7)</f>
        <v>-</v>
      </c>
      <c r="CY6" s="21">
        <f t="shared" ref="CY6:DG6" si="11">IF(CY7="",NA(),CY7)</f>
        <v>69.84</v>
      </c>
      <c r="CZ6" s="21">
        <f t="shared" si="11"/>
        <v>70.17</v>
      </c>
      <c r="DA6" s="21">
        <f t="shared" si="11"/>
        <v>72.040000000000006</v>
      </c>
      <c r="DB6" s="21">
        <f t="shared" si="11"/>
        <v>74.599999999999994</v>
      </c>
      <c r="DC6" s="21" t="str">
        <f t="shared" si="11"/>
        <v>-</v>
      </c>
      <c r="DD6" s="21">
        <f t="shared" si="11"/>
        <v>83.16</v>
      </c>
      <c r="DE6" s="21">
        <f t="shared" si="11"/>
        <v>82.06</v>
      </c>
      <c r="DF6" s="21">
        <f t="shared" si="11"/>
        <v>82.26</v>
      </c>
      <c r="DG6" s="21">
        <f t="shared" si="11"/>
        <v>81.33</v>
      </c>
      <c r="DH6" s="20" t="str">
        <f>IF(DH7="","",IF(DH7="-","【-】","【"&amp;SUBSTITUTE(TEXT(DH7,"#,##0.00"),"-","△")&amp;"】"))</f>
        <v>【95.82】</v>
      </c>
      <c r="DI6" s="21" t="str">
        <f>IF(DI7="",NA(),DI7)</f>
        <v>-</v>
      </c>
      <c r="DJ6" s="21">
        <f t="shared" ref="DJ6:DR6" si="12">IF(DJ7="",NA(),DJ7)</f>
        <v>3.31</v>
      </c>
      <c r="DK6" s="21">
        <f t="shared" si="12"/>
        <v>6.02</v>
      </c>
      <c r="DL6" s="21">
        <f t="shared" si="12"/>
        <v>8.5399999999999991</v>
      </c>
      <c r="DM6" s="21">
        <f t="shared" si="12"/>
        <v>11.17</v>
      </c>
      <c r="DN6" s="21" t="str">
        <f t="shared" si="12"/>
        <v>-</v>
      </c>
      <c r="DO6" s="21">
        <f t="shared" si="12"/>
        <v>24.1</v>
      </c>
      <c r="DP6" s="21">
        <f t="shared" si="12"/>
        <v>19.93</v>
      </c>
      <c r="DQ6" s="21">
        <f t="shared" si="12"/>
        <v>21.94</v>
      </c>
      <c r="DR6" s="21">
        <f t="shared" si="12"/>
        <v>22.89</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152234</v>
      </c>
      <c r="D7" s="23">
        <v>46</v>
      </c>
      <c r="E7" s="23">
        <v>17</v>
      </c>
      <c r="F7" s="23">
        <v>1</v>
      </c>
      <c r="G7" s="23">
        <v>0</v>
      </c>
      <c r="H7" s="23" t="s">
        <v>96</v>
      </c>
      <c r="I7" s="23" t="s">
        <v>97</v>
      </c>
      <c r="J7" s="23" t="s">
        <v>98</v>
      </c>
      <c r="K7" s="23" t="s">
        <v>99</v>
      </c>
      <c r="L7" s="23" t="s">
        <v>100</v>
      </c>
      <c r="M7" s="23" t="s">
        <v>101</v>
      </c>
      <c r="N7" s="24" t="s">
        <v>102</v>
      </c>
      <c r="O7" s="24">
        <v>54.26</v>
      </c>
      <c r="P7" s="24">
        <v>57.89</v>
      </c>
      <c r="Q7" s="24">
        <v>96.07</v>
      </c>
      <c r="R7" s="24">
        <v>2640</v>
      </c>
      <c r="S7" s="24">
        <v>40353</v>
      </c>
      <c r="T7" s="24">
        <v>192.74</v>
      </c>
      <c r="U7" s="24">
        <v>209.36</v>
      </c>
      <c r="V7" s="24">
        <v>23233</v>
      </c>
      <c r="W7" s="24">
        <v>11.07</v>
      </c>
      <c r="X7" s="24">
        <v>2098.7399999999998</v>
      </c>
      <c r="Y7" s="24" t="s">
        <v>102</v>
      </c>
      <c r="Z7" s="24">
        <v>95.9</v>
      </c>
      <c r="AA7" s="24">
        <v>97.78</v>
      </c>
      <c r="AB7" s="24">
        <v>105.7</v>
      </c>
      <c r="AC7" s="24">
        <v>102.05</v>
      </c>
      <c r="AD7" s="24" t="s">
        <v>102</v>
      </c>
      <c r="AE7" s="24">
        <v>109.21</v>
      </c>
      <c r="AF7" s="24">
        <v>107.81</v>
      </c>
      <c r="AG7" s="24">
        <v>107.54</v>
      </c>
      <c r="AH7" s="24">
        <v>107.19</v>
      </c>
      <c r="AI7" s="24">
        <v>106.11</v>
      </c>
      <c r="AJ7" s="24" t="s">
        <v>102</v>
      </c>
      <c r="AK7" s="24">
        <v>13.14</v>
      </c>
      <c r="AL7" s="24">
        <v>13.86</v>
      </c>
      <c r="AM7" s="24">
        <v>0</v>
      </c>
      <c r="AN7" s="24">
        <v>0</v>
      </c>
      <c r="AO7" s="24" t="s">
        <v>102</v>
      </c>
      <c r="AP7" s="24">
        <v>15.73</v>
      </c>
      <c r="AQ7" s="24">
        <v>18.2</v>
      </c>
      <c r="AR7" s="24">
        <v>19.059999999999999</v>
      </c>
      <c r="AS7" s="24">
        <v>31.07</v>
      </c>
      <c r="AT7" s="24">
        <v>3.15</v>
      </c>
      <c r="AU7" s="24" t="s">
        <v>102</v>
      </c>
      <c r="AV7" s="24">
        <v>38.89</v>
      </c>
      <c r="AW7" s="24">
        <v>31.65</v>
      </c>
      <c r="AX7" s="24">
        <v>31.46</v>
      </c>
      <c r="AY7" s="24">
        <v>25.33</v>
      </c>
      <c r="AZ7" s="24" t="s">
        <v>102</v>
      </c>
      <c r="BA7" s="24">
        <v>57.26</v>
      </c>
      <c r="BB7" s="24">
        <v>48.56</v>
      </c>
      <c r="BC7" s="24">
        <v>47.58</v>
      </c>
      <c r="BD7" s="24">
        <v>51.09</v>
      </c>
      <c r="BE7" s="24">
        <v>73.44</v>
      </c>
      <c r="BF7" s="24" t="s">
        <v>102</v>
      </c>
      <c r="BG7" s="24">
        <v>3687.2</v>
      </c>
      <c r="BH7" s="24">
        <v>3474.96</v>
      </c>
      <c r="BI7" s="24">
        <v>3313.71</v>
      </c>
      <c r="BJ7" s="24">
        <v>3132.25</v>
      </c>
      <c r="BK7" s="24" t="s">
        <v>102</v>
      </c>
      <c r="BL7" s="24">
        <v>1130.42</v>
      </c>
      <c r="BM7" s="24">
        <v>1245.0999999999999</v>
      </c>
      <c r="BN7" s="24">
        <v>1108.8</v>
      </c>
      <c r="BO7" s="24">
        <v>1194.56</v>
      </c>
      <c r="BP7" s="24">
        <v>652.82000000000005</v>
      </c>
      <c r="BQ7" s="24" t="s">
        <v>102</v>
      </c>
      <c r="BR7" s="24">
        <v>85.81</v>
      </c>
      <c r="BS7" s="24">
        <v>86.18</v>
      </c>
      <c r="BT7" s="24">
        <v>84.01</v>
      </c>
      <c r="BU7" s="24">
        <v>83.32</v>
      </c>
      <c r="BV7" s="24" t="s">
        <v>102</v>
      </c>
      <c r="BW7" s="24">
        <v>74.17</v>
      </c>
      <c r="BX7" s="24">
        <v>79.77</v>
      </c>
      <c r="BY7" s="24">
        <v>79.63</v>
      </c>
      <c r="BZ7" s="24">
        <v>76.78</v>
      </c>
      <c r="CA7" s="24">
        <v>97.61</v>
      </c>
      <c r="CB7" s="24" t="s">
        <v>102</v>
      </c>
      <c r="CC7" s="24">
        <v>153.52000000000001</v>
      </c>
      <c r="CD7" s="24">
        <v>152.12</v>
      </c>
      <c r="CE7" s="24">
        <v>158.66</v>
      </c>
      <c r="CF7" s="24">
        <v>160.12</v>
      </c>
      <c r="CG7" s="24" t="s">
        <v>102</v>
      </c>
      <c r="CH7" s="24">
        <v>230.95</v>
      </c>
      <c r="CI7" s="24">
        <v>214.56</v>
      </c>
      <c r="CJ7" s="24">
        <v>213.66</v>
      </c>
      <c r="CK7" s="24">
        <v>224.31</v>
      </c>
      <c r="CL7" s="24">
        <v>138.29</v>
      </c>
      <c r="CM7" s="24" t="s">
        <v>102</v>
      </c>
      <c r="CN7" s="24">
        <v>58.79</v>
      </c>
      <c r="CO7" s="24">
        <v>64.05</v>
      </c>
      <c r="CP7" s="24">
        <v>64.03</v>
      </c>
      <c r="CQ7" s="24">
        <v>62.34</v>
      </c>
      <c r="CR7" s="24" t="s">
        <v>102</v>
      </c>
      <c r="CS7" s="24">
        <v>49.27</v>
      </c>
      <c r="CT7" s="24">
        <v>49.47</v>
      </c>
      <c r="CU7" s="24">
        <v>48.19</v>
      </c>
      <c r="CV7" s="24">
        <v>47.32</v>
      </c>
      <c r="CW7" s="24">
        <v>59.1</v>
      </c>
      <c r="CX7" s="24" t="s">
        <v>102</v>
      </c>
      <c r="CY7" s="24">
        <v>69.84</v>
      </c>
      <c r="CZ7" s="24">
        <v>70.17</v>
      </c>
      <c r="DA7" s="24">
        <v>72.040000000000006</v>
      </c>
      <c r="DB7" s="24">
        <v>74.599999999999994</v>
      </c>
      <c r="DC7" s="24" t="s">
        <v>102</v>
      </c>
      <c r="DD7" s="24">
        <v>83.16</v>
      </c>
      <c r="DE7" s="24">
        <v>82.06</v>
      </c>
      <c r="DF7" s="24">
        <v>82.26</v>
      </c>
      <c r="DG7" s="24">
        <v>81.33</v>
      </c>
      <c r="DH7" s="24">
        <v>95.82</v>
      </c>
      <c r="DI7" s="24" t="s">
        <v>102</v>
      </c>
      <c r="DJ7" s="24">
        <v>3.31</v>
      </c>
      <c r="DK7" s="24">
        <v>6.02</v>
      </c>
      <c r="DL7" s="24">
        <v>8.5399999999999991</v>
      </c>
      <c r="DM7" s="24">
        <v>11.17</v>
      </c>
      <c r="DN7" s="24" t="s">
        <v>102</v>
      </c>
      <c r="DO7" s="24">
        <v>24.1</v>
      </c>
      <c r="DP7" s="24">
        <v>19.93</v>
      </c>
      <c r="DQ7" s="24">
        <v>21.94</v>
      </c>
      <c r="DR7" s="24">
        <v>22.89</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v>
      </c>
      <c r="EJ7" s="24" t="s">
        <v>102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tomo-turumaki</cp:lastModifiedBy>
  <cp:lastPrinted>2024-01-23T01:01:02Z</cp:lastPrinted>
  <dcterms:created xsi:type="dcterms:W3CDTF">2023-12-12T00:45:58Z</dcterms:created>
  <dcterms:modified xsi:type="dcterms:W3CDTF">2024-01-23T01:01:38Z</dcterms:modified>
  <cp:category/>
</cp:coreProperties>
</file>