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S:\josuido\300_庶務係\100_係共有\経営比較分析表\2019経営比較分析表\16阿賀野市\16阿賀野市（46水道）\"/>
    </mc:Choice>
  </mc:AlternateContent>
  <workbookProtection workbookAlgorithmName="SHA-512" workbookHashValue="AhjQ1vZnDgES/p9zfniVpAUaKGjV4ALWtMyFX3+XzBY7hCjTcSCwggzsV5arj9GtoDNI38D5pz1YuwfFbDP0SA==" workbookSaltValue="4dQ9fpWnYtK3A+aPrvHXvQ=="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P6" i="5"/>
  <c r="P10" i="4" s="1"/>
  <c r="O6" i="5"/>
  <c r="N6" i="5"/>
  <c r="B10" i="4" s="1"/>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<sst xmlns="http://schemas.openxmlformats.org/spreadsheetml/2006/main" count="220" uniqueCount="107">
  <si>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</si>
  <si>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</si>
  <si>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</si>
  <si>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</si>
  <si>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</si>
  <si>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</si>
  <si>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</si>
  <si>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</si>
  <si>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</si>
  <si>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</si>
  <si>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</si>
  <si>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</si>
  <si>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</si>
  <si>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</si>
  <si>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</si>
  <si>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</si>
  <si>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</si>
  <si>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</si>
  <si>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</si>
  <si>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</si>
  <si>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</si>
  <si>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</si>
  <si>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</si>
  <si>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</si>
  <si>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</si>
  <si>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</si>
  <si>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</si>
  <si>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</si>
  <si>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</si>
  <si>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</si>
  <si>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</si>
  <si>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</si>
  <si>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</si>
  <si>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</si>
  <si>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</si>
  <si>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</si>
  <si>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</si>
  <si>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</si>
  <si>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</si>
  <si>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</si>
  <si>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</si>
  <si>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</si>
  <si>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</si>
  <si>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</si>
  <si>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</si>
  <si>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</si>
  <si>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</si>
  <si>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</si>
  <si>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</si>
  <si>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</si>
  <si>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</si>
  <si>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</si>
  <si>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</si>
  <si>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</si>
  <si>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</si>
  <si>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</si>
  <si>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</si>
  <si>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</si>
  <si>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</si>
  <si>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</si>
  <si>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</si>
  <si>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</si>
  <si>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</si>
  <si>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</si>
  <si>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</si>
  <si>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</si>
  <si>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</si>
  <si>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</si>
  <si>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</si>
  <si>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</si>
  <si>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</si>
  <si>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</si>
  <si>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</si>
  <si>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</si>
  <si>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</si>
  <si>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</si>
  <si>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</si>
  <si>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</si>
  <si>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</si>
  <si>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</si>
  <si>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</si>
  <si>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</si>
  <si>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</si>
  <si>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</si>
  <si>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</si>
  <si>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</si>
  <si>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</si>
  <si>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</si>
  <si>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</si>
  <si>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</si>
  <si>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</si>
  <si>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</si>
  <si>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新潟県　阿賀野市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</si>
  <si>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</si>
  <si>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</si>
  <si>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</si>
  <si>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</si>
  <si>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</si>
  <si>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</si>
  <si>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</si>
  <si>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</si>
  <si>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</si>
  <si>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</si>
  <si>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</si>
  <si>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　営業収益の減少により、経常収支比率は減少した。
③　流動資産の増加に対し流動負債の増加割合が大きかったことにより、流動比率は減少している。類似団体との比較では低い数値となっているが、現金預金の残高からして支払能力は十分である。
④　企業債の新規借入抑制により企業債残高対給水収益比率は減少傾向にあるが、経営規模からして企業債残高の規模は大きくなっている。これにより、企業債利息の支払いが経常収支を圧迫しているといえる。このことから、建設投資と企業債のバランスを適正に維持し、企業債残高の計画的な減少に努める必要がある。
⑤⑥　経常費用の増加により、給水原価は増加した。これにより、料金回収率は減少している。100％を上回っているので、給水に係る費用は給水収益で賄われているといえる。
⑦　一日平均給水量の減少により、施設利用率は減少傾向にある。最大稼働率を見ても56.0％と低い値となっていることから、施設能力の縮小（ダウンサイジング）も検討する必要がある。
⑧　平成28年度から漏水調査を実施した結果、有収率は増加した。引き続き、漏水等の原因の特定に努める。</t>
    <rPh sb="20" eb="22">
      <t>ゲンショウ</t>
    </rPh>
    <rPh sb="37" eb="38">
      <t>タイ</t>
    </rPh>
    <rPh sb="39" eb="41">
      <t>リュウドウ</t>
    </rPh>
    <rPh sb="41" eb="43">
      <t>フサイ</t>
    </rPh>
    <rPh sb="44" eb="46">
      <t>ゾウカ</t>
    </rPh>
    <rPh sb="46" eb="48">
      <t>ワリアイ</t>
    </rPh>
    <rPh sb="49" eb="50">
      <t>オオ</t>
    </rPh>
    <rPh sb="65" eb="67">
      <t>ゲンショウ</t>
    </rPh>
    <rPh sb="273" eb="275">
      <t>ゾウカ</t>
    </rPh>
    <rPh sb="284" eb="286">
      <t>ゾウカ</t>
    </rPh>
    <rPh sb="301" eb="303">
      <t>ゲンショウ</t>
    </rPh>
    <phoneticPr fontId="4"/>
  </si>
  <si>
    <t>①　有形固定資産減価償却累計額の増加により、有形固定資産減価償却率が増加傾向であることから、保有資産の老朽化が進んでいることを示している。アセットマネジメントの結果を基に事業計画を策定し実践している。
②③　法定耐用年数を超えた管路が増加したことにより、管路経年化率は増加した。また、更新した管路が減少したことにより、管路更新率は減少した。水道施設の安全性を確保するため、法定耐用年数を超える管路については計画的な更新を実施する。更新に際しては、全て耐震管を採用し、管路の長寿命化を図るため実耐用年数の長い資材を積極的に採用する。</t>
    <rPh sb="2" eb="4">
      <t>ユウケイ</t>
    </rPh>
    <rPh sb="4" eb="6">
      <t>コテイ</t>
    </rPh>
    <rPh sb="6" eb="8">
      <t>シサン</t>
    </rPh>
    <rPh sb="8" eb="10">
      <t>ゲンカ</t>
    </rPh>
    <rPh sb="10" eb="12">
      <t>ショウキャク</t>
    </rPh>
    <rPh sb="12" eb="15">
      <t>ルイケイガク</t>
    </rPh>
    <rPh sb="16" eb="18">
      <t>ゾウカ</t>
    </rPh>
    <rPh sb="51" eb="54">
      <t>ロウキュウカ</t>
    </rPh>
    <rPh sb="55" eb="56">
      <t>スス</t>
    </rPh>
    <rPh sb="63" eb="64">
      <t>シメ</t>
    </rPh>
    <rPh sb="105" eb="107">
      <t>ホウテイ</t>
    </rPh>
    <rPh sb="107" eb="111">
      <t>タイヨウネンスウ</t>
    </rPh>
    <rPh sb="112" eb="113">
      <t>コ</t>
    </rPh>
    <rPh sb="115" eb="117">
      <t>カンロ</t>
    </rPh>
    <rPh sb="118" eb="120">
      <t>ゾウカ</t>
    </rPh>
    <rPh sb="135" eb="137">
      <t>ゾウカ</t>
    </rPh>
    <rPh sb="143" eb="145">
      <t>コウシン</t>
    </rPh>
    <rPh sb="147" eb="149">
      <t>カンロ</t>
    </rPh>
    <rPh sb="150" eb="152">
      <t>ゲンショウ</t>
    </rPh>
    <phoneticPr fontId="4"/>
  </si>
  <si>
    <t>　人口減少に伴う料金収入の減少、施設・設備の老朽化等による更新投資の増大などにより、今後厳しい経営状況が予想される。事業を持続していく為には、中長期的な視点に立った計画的な経営に取り組む必要がある。
　また、アセットマネジメント等を基にした更新投資の推進、既存施設のダウンサイジング、及び長寿命化など、最大限の企業努力をすすめるが将来的な改善方策としてこれに対応した料金の見直しも検討する必要がある。
　そこで、厚生労働省が推進する「新水道ビジョン」を実現する為に、平成28年6月に「阿賀野市新水道ビジョン」を策定した。策定から3年が経過し、令和元年度中に計画達成状況を中間報告（第1次）で報告する予定である。</t>
    <rPh sb="260" eb="262">
      <t>サクテイ</t>
    </rPh>
    <rPh sb="265" eb="266">
      <t>ネン</t>
    </rPh>
    <rPh sb="267" eb="269">
      <t>ケイカ</t>
    </rPh>
    <rPh sb="276" eb="277">
      <t>ナカ</t>
    </rPh>
    <rPh sb="285" eb="287">
      <t>チュウカン</t>
    </rPh>
    <rPh sb="287" eb="289">
      <t>ホウコク</t>
    </rPh>
    <rPh sb="290" eb="291">
      <t>ダイ</t>
    </rPh>
    <rPh sb="292" eb="293">
      <t>ジ</t>
    </rPh>
    <rPh sb="295" eb="297">
      <t>ホウコク</t>
    </rPh>
    <rPh sb="299" eb="301">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</si>
</sst>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0.53</c:v>
                </c:pt>
                <c:pt idx="1">
                  <c:v>0.4</c:v>
                </c:pt>
                <c:pt idx="2">
                  <c:v>0.62</c:v>
                </c:pt>
                <c:pt idx="3">
                  <c:v>0.48</c:v>
                </c:pt>
                <c:pt idx="4">
                  <c:v>0.4</c:v>
                </c:pt>
              </c:numCache>
            </c:numRef>
          </c:val>
          <c:extLst>
            <c:ext xmlns:c16="http://schemas.microsoft.com/office/drawing/2014/chart" uri="{C3380CC4-5D6E-409C-BE32-E72D297353CC}">
              <c16:uniqueId val="{00000000-EFE3-4359-868F-C5AD4891F34D}"/>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EFE3-4359-868F-C5AD4891F34D}"/>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105.75</c:v>
                </c:pt>
                <c:pt idx="1">
                  <c:v>106.48</c:v>
                </c:pt>
                <c:pt idx="2">
                  <c:v>105.41</c:v>
                </c:pt>
                <c:pt idx="3">
                  <c:v>107.93</c:v>
                </c:pt>
                <c:pt idx="4">
                  <c:v>105.74</c:v>
                </c:pt>
              </c:numCache>
            </c:numRef>
          </c:val>
          <c:extLst>
            <c:ext xmlns:c16="http://schemas.microsoft.com/office/drawing/2014/chart" uri="{C3380CC4-5D6E-409C-BE32-E72D297353CC}">
              <c16:uniqueId val="{00000000-A031-43B1-8948-575E6CA190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A031-43B1-8948-575E6CA190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42.31</c:v>
                </c:pt>
                <c:pt idx="1">
                  <c:v>44.23</c:v>
                </c:pt>
                <c:pt idx="2">
                  <c:v>46.17</c:v>
                </c:pt>
                <c:pt idx="3">
                  <c:v>47.65</c:v>
                </c:pt>
                <c:pt idx="4">
                  <c:v>49.18</c:v>
                </c:pt>
              </c:numCache>
            </c:numRef>
          </c:val>
          <c:extLst>
            <c:ext xmlns:c16="http://schemas.microsoft.com/office/drawing/2014/chart" uri="{C3380CC4-5D6E-409C-BE32-E72D297353CC}">
              <c16:uniqueId val="{00000000-AB6A-4054-9319-3E129BF5FA6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AB6A-4054-9319-3E129BF5FA6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8.31</c:v>
                </c:pt>
                <c:pt idx="1">
                  <c:v>9.7899999999999991</c:v>
                </c:pt>
                <c:pt idx="2">
                  <c:v>10.66</c:v>
                </c:pt>
                <c:pt idx="3">
                  <c:v>10.48</c:v>
                </c:pt>
                <c:pt idx="4">
                  <c:v>11.63</c:v>
                </c:pt>
              </c:numCache>
            </c:numRef>
          </c:val>
          <c:extLst>
            <c:ext xmlns:c16="http://schemas.microsoft.com/office/drawing/2014/chart" uri="{C3380CC4-5D6E-409C-BE32-E72D297353CC}">
              <c16:uniqueId val="{00000000-4FEE-479F-B9E1-18008DB2DF55}"/>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4FEE-479F-B9E1-18008DB2DF55}"/>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EB-4F11-951C-47F82ADC018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DAEB-4F11-951C-47F82ADC018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142.5</c:v>
                </c:pt>
                <c:pt idx="1">
                  <c:v>156.72</c:v>
                </c:pt>
                <c:pt idx="2">
                  <c:v>165.68</c:v>
                </c:pt>
                <c:pt idx="3">
                  <c:v>170.79</c:v>
                </c:pt>
                <c:pt idx="4">
                  <c:v>165.15</c:v>
                </c:pt>
              </c:numCache>
            </c:numRef>
          </c:val>
          <c:extLst>
            <c:ext xmlns:c16="http://schemas.microsoft.com/office/drawing/2014/chart" uri="{C3380CC4-5D6E-409C-BE32-E72D297353CC}">
              <c16:uniqueId val="{00000000-7337-4ADF-93F7-D7B63BF891F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7337-4ADF-93F7-D7B63BF891F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644.97</c:v>
                </c:pt>
                <c:pt idx="1">
                  <c:v>621.16</c:v>
                </c:pt>
                <c:pt idx="2">
                  <c:v>602.01</c:v>
                </c:pt>
                <c:pt idx="3">
                  <c:v>584.5</c:v>
                </c:pt>
                <c:pt idx="4">
                  <c:v>583.63</c:v>
                </c:pt>
              </c:numCache>
            </c:numRef>
          </c:val>
          <c:extLst>
            <c:ext xmlns:c16="http://schemas.microsoft.com/office/drawing/2014/chart" uri="{C3380CC4-5D6E-409C-BE32-E72D297353CC}">
              <c16:uniqueId val="{00000000-F6F7-4E8E-921F-097AE1FC5D9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F6F7-4E8E-921F-097AE1FC5D9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101.77</c:v>
                </c:pt>
                <c:pt idx="1">
                  <c:v>102.4</c:v>
                </c:pt>
                <c:pt idx="2">
                  <c:v>100.64</c:v>
                </c:pt>
                <c:pt idx="3">
                  <c:v>103.43</c:v>
                </c:pt>
                <c:pt idx="4">
                  <c:v>100.62</c:v>
                </c:pt>
              </c:numCache>
            </c:numRef>
          </c:val>
          <c:extLst>
            <c:ext xmlns:c16="http://schemas.microsoft.com/office/drawing/2014/chart" uri="{C3380CC4-5D6E-409C-BE32-E72D297353CC}">
              <c16:uniqueId val="{00000000-6914-48B6-AAFF-7F9EE0F9989E}"/>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6914-48B6-AAFF-7F9EE0F9989E}"/>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165.41</c:v>
                </c:pt>
                <c:pt idx="1">
                  <c:v>164.63</c:v>
                </c:pt>
                <c:pt idx="2">
                  <c:v>167.85</c:v>
                </c:pt>
                <c:pt idx="3">
                  <c:v>163.46</c:v>
                </c:pt>
                <c:pt idx="4">
                  <c:v>168.71</c:v>
                </c:pt>
              </c:numCache>
            </c:numRef>
          </c:val>
          <c:extLst>
            <c:ext xmlns:c16="http://schemas.microsoft.com/office/drawing/2014/chart" uri="{C3380CC4-5D6E-409C-BE32-E72D297353CC}">
              <c16:uniqueId val="{00000000-2605-4E5C-8470-40D0C7A9548A}"/>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2605-4E5C-8470-40D0C7A9548A}"/>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50.46</c:v>
                </c:pt>
                <c:pt idx="1">
                  <c:v>50.16</c:v>
                </c:pt>
                <c:pt idx="2">
                  <c:v>49.57</c:v>
                </c:pt>
                <c:pt idx="3">
                  <c:v>48.88</c:v>
                </c:pt>
                <c:pt idx="4">
                  <c:v>47.42</c:v>
                </c:pt>
              </c:numCache>
            </c:numRef>
          </c:val>
          <c:extLst>
            <c:ext xmlns:c16="http://schemas.microsoft.com/office/drawing/2014/chart" uri="{C3380CC4-5D6E-409C-BE32-E72D297353CC}">
              <c16:uniqueId val="{00000000-DB02-44EF-9AB4-D130409BD9A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DB02-44EF-9AB4-D130409BD9A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84.76</c:v>
                </c:pt>
                <c:pt idx="1">
                  <c:v>84.29</c:v>
                </c:pt>
                <c:pt idx="2">
                  <c:v>84.26</c:v>
                </c:pt>
                <c:pt idx="3">
                  <c:v>85.77</c:v>
                </c:pt>
                <c:pt idx="4">
                  <c:v>85.79</c:v>
                </c:pt>
              </c:numCache>
            </c:numRef>
          </c:val>
          <c:extLst>
            <c:ext xmlns:c16="http://schemas.microsoft.com/office/drawing/2014/chart" uri="{C3380CC4-5D6E-409C-BE32-E72D297353CC}">
              <c16:uniqueId val="{00000000-D74C-442F-BFDE-0832E7DA7174}"/>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D74C-442F-BFDE-0832E7DA7174}"/>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G36" zoomScale="80" zoomScaleNormal="8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新潟県　阿賀野市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42523</v>
      </c>
      <c r="AM8" s="60"/>
      <c r="AN8" s="60"/>
      <c r="AO8" s="60"/>
      <c r="AP8" s="60"/>
      <c r="AQ8" s="60"/>
      <c r="AR8" s="60"/>
      <c r="AS8" s="60"/>
      <c r="AT8" s="51">
        <f>データ!$S$6</f>
        <v>192.74</v>
      </c>
      <c r="AU8" s="52"/>
      <c r="AV8" s="52"/>
      <c r="AW8" s="52"/>
      <c r="AX8" s="52"/>
      <c r="AY8" s="52"/>
      <c r="AZ8" s="52"/>
      <c r="BA8" s="52"/>
      <c r="BB8" s="53">
        <f>データ!$T$6</f>
        <v>220.62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56.38</v>
      </c>
      <c r="J10" s="52"/>
      <c r="K10" s="52"/>
      <c r="L10" s="52"/>
      <c r="M10" s="52"/>
      <c r="N10" s="52"/>
      <c r="O10" s="63"/>
      <c r="P10" s="53">
        <f>データ!$P$6</f>
        <v>99.24</v>
      </c>
      <c r="Q10" s="53"/>
      <c r="R10" s="53"/>
      <c r="S10" s="53"/>
      <c r="T10" s="53"/>
      <c r="U10" s="53"/>
      <c r="V10" s="53"/>
      <c r="W10" s="60">
        <f>データ!$Q$6</f>
        <v>3456</v>
      </c>
      <c r="X10" s="60"/>
      <c r="Y10" s="60"/>
      <c r="Z10" s="60"/>
      <c r="AA10" s="60"/>
      <c r="AB10" s="60"/>
      <c r="AC10" s="60"/>
      <c r="AD10" s="2"/>
      <c r="AE10" s="2"/>
      <c r="AF10" s="2"/>
      <c r="AG10" s="2"/>
      <c r="AH10" s="4"/>
      <c r="AI10" s="4"/>
      <c r="AJ10" s="4"/>
      <c r="AK10" s="4"/>
      <c r="AL10" s="60">
        <f>データ!$U$6</f>
        <v>46369</v>
      </c>
      <c r="AM10" s="60"/>
      <c r="AN10" s="60"/>
      <c r="AO10" s="60"/>
      <c r="AP10" s="60"/>
      <c r="AQ10" s="60"/>
      <c r="AR10" s="60"/>
      <c r="AS10" s="60"/>
      <c r="AT10" s="51">
        <f>データ!$V$6</f>
        <v>161.66</v>
      </c>
      <c r="AU10" s="52"/>
      <c r="AV10" s="52"/>
      <c r="AW10" s="52"/>
      <c r="AX10" s="52"/>
      <c r="AY10" s="52"/>
      <c r="AZ10" s="52"/>
      <c r="BA10" s="52"/>
      <c r="BB10" s="53">
        <f>データ!$W$6</f>
        <v>286.83</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2" t="s">
        <v>104</v>
      </c>
      <c r="BM16" s="73"/>
      <c r="BN16" s="73"/>
      <c r="BO16" s="73"/>
      <c r="BP16" s="73"/>
      <c r="BQ16" s="73"/>
      <c r="BR16" s="73"/>
      <c r="BS16" s="73"/>
      <c r="BT16" s="73"/>
      <c r="BU16" s="73"/>
      <c r="BV16" s="73"/>
      <c r="BW16" s="73"/>
      <c r="BX16" s="73"/>
      <c r="BY16" s="73"/>
      <c r="BZ16" s="74"/>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2"/>
      <c r="BM17" s="73"/>
      <c r="BN17" s="73"/>
      <c r="BO17" s="73"/>
      <c r="BP17" s="73"/>
      <c r="BQ17" s="73"/>
      <c r="BR17" s="73"/>
      <c r="BS17" s="73"/>
      <c r="BT17" s="73"/>
      <c r="BU17" s="73"/>
      <c r="BV17" s="73"/>
      <c r="BW17" s="73"/>
      <c r="BX17" s="73"/>
      <c r="BY17" s="73"/>
      <c r="BZ17" s="74"/>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2"/>
      <c r="BM18" s="73"/>
      <c r="BN18" s="73"/>
      <c r="BO18" s="73"/>
      <c r="BP18" s="73"/>
      <c r="BQ18" s="73"/>
      <c r="BR18" s="73"/>
      <c r="BS18" s="73"/>
      <c r="BT18" s="73"/>
      <c r="BU18" s="73"/>
      <c r="BV18" s="73"/>
      <c r="BW18" s="73"/>
      <c r="BX18" s="73"/>
      <c r="BY18" s="73"/>
      <c r="BZ18" s="74"/>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2"/>
      <c r="BM19" s="73"/>
      <c r="BN19" s="73"/>
      <c r="BO19" s="73"/>
      <c r="BP19" s="73"/>
      <c r="BQ19" s="73"/>
      <c r="BR19" s="73"/>
      <c r="BS19" s="73"/>
      <c r="BT19" s="73"/>
      <c r="BU19" s="73"/>
      <c r="BV19" s="73"/>
      <c r="BW19" s="73"/>
      <c r="BX19" s="73"/>
      <c r="BY19" s="73"/>
      <c r="BZ19" s="74"/>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2"/>
      <c r="BM20" s="73"/>
      <c r="BN20" s="73"/>
      <c r="BO20" s="73"/>
      <c r="BP20" s="73"/>
      <c r="BQ20" s="73"/>
      <c r="BR20" s="73"/>
      <c r="BS20" s="73"/>
      <c r="BT20" s="73"/>
      <c r="BU20" s="73"/>
      <c r="BV20" s="73"/>
      <c r="BW20" s="73"/>
      <c r="BX20" s="73"/>
      <c r="BY20" s="73"/>
      <c r="BZ20" s="74"/>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2"/>
      <c r="BM21" s="73"/>
      <c r="BN21" s="73"/>
      <c r="BO21" s="73"/>
      <c r="BP21" s="73"/>
      <c r="BQ21" s="73"/>
      <c r="BR21" s="73"/>
      <c r="BS21" s="73"/>
      <c r="BT21" s="73"/>
      <c r="BU21" s="73"/>
      <c r="BV21" s="73"/>
      <c r="BW21" s="73"/>
      <c r="BX21" s="73"/>
      <c r="BY21" s="73"/>
      <c r="BZ21" s="74"/>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2"/>
      <c r="BM22" s="73"/>
      <c r="BN22" s="73"/>
      <c r="BO22" s="73"/>
      <c r="BP22" s="73"/>
      <c r="BQ22" s="73"/>
      <c r="BR22" s="73"/>
      <c r="BS22" s="73"/>
      <c r="BT22" s="73"/>
      <c r="BU22" s="73"/>
      <c r="BV22" s="73"/>
      <c r="BW22" s="73"/>
      <c r="BX22" s="73"/>
      <c r="BY22" s="73"/>
      <c r="BZ22" s="74"/>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2"/>
      <c r="BM23" s="73"/>
      <c r="BN23" s="73"/>
      <c r="BO23" s="73"/>
      <c r="BP23" s="73"/>
      <c r="BQ23" s="73"/>
      <c r="BR23" s="73"/>
      <c r="BS23" s="73"/>
      <c r="BT23" s="73"/>
      <c r="BU23" s="73"/>
      <c r="BV23" s="73"/>
      <c r="BW23" s="73"/>
      <c r="BX23" s="73"/>
      <c r="BY23" s="73"/>
      <c r="BZ23" s="74"/>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2"/>
      <c r="BM24" s="73"/>
      <c r="BN24" s="73"/>
      <c r="BO24" s="73"/>
      <c r="BP24" s="73"/>
      <c r="BQ24" s="73"/>
      <c r="BR24" s="73"/>
      <c r="BS24" s="73"/>
      <c r="BT24" s="73"/>
      <c r="BU24" s="73"/>
      <c r="BV24" s="73"/>
      <c r="BW24" s="73"/>
      <c r="BX24" s="73"/>
      <c r="BY24" s="73"/>
      <c r="BZ24" s="74"/>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2"/>
      <c r="BM25" s="73"/>
      <c r="BN25" s="73"/>
      <c r="BO25" s="73"/>
      <c r="BP25" s="73"/>
      <c r="BQ25" s="73"/>
      <c r="BR25" s="73"/>
      <c r="BS25" s="73"/>
      <c r="BT25" s="73"/>
      <c r="BU25" s="73"/>
      <c r="BV25" s="73"/>
      <c r="BW25" s="73"/>
      <c r="BX25" s="73"/>
      <c r="BY25" s="73"/>
      <c r="BZ25" s="74"/>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2"/>
      <c r="BM26" s="73"/>
      <c r="BN26" s="73"/>
      <c r="BO26" s="73"/>
      <c r="BP26" s="73"/>
      <c r="BQ26" s="73"/>
      <c r="BR26" s="73"/>
      <c r="BS26" s="73"/>
      <c r="BT26" s="73"/>
      <c r="BU26" s="73"/>
      <c r="BV26" s="73"/>
      <c r="BW26" s="73"/>
      <c r="BX26" s="73"/>
      <c r="BY26" s="73"/>
      <c r="BZ26" s="74"/>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2"/>
      <c r="BM27" s="73"/>
      <c r="BN27" s="73"/>
      <c r="BO27" s="73"/>
      <c r="BP27" s="73"/>
      <c r="BQ27" s="73"/>
      <c r="BR27" s="73"/>
      <c r="BS27" s="73"/>
      <c r="BT27" s="73"/>
      <c r="BU27" s="73"/>
      <c r="BV27" s="73"/>
      <c r="BW27" s="73"/>
      <c r="BX27" s="73"/>
      <c r="BY27" s="73"/>
      <c r="BZ27" s="74"/>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2"/>
      <c r="BM28" s="73"/>
      <c r="BN28" s="73"/>
      <c r="BO28" s="73"/>
      <c r="BP28" s="73"/>
      <c r="BQ28" s="73"/>
      <c r="BR28" s="73"/>
      <c r="BS28" s="73"/>
      <c r="BT28" s="73"/>
      <c r="BU28" s="73"/>
      <c r="BV28" s="73"/>
      <c r="BW28" s="73"/>
      <c r="BX28" s="73"/>
      <c r="BY28" s="73"/>
      <c r="BZ28" s="74"/>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2"/>
      <c r="BM29" s="73"/>
      <c r="BN29" s="73"/>
      <c r="BO29" s="73"/>
      <c r="BP29" s="73"/>
      <c r="BQ29" s="73"/>
      <c r="BR29" s="73"/>
      <c r="BS29" s="73"/>
      <c r="BT29" s="73"/>
      <c r="BU29" s="73"/>
      <c r="BV29" s="73"/>
      <c r="BW29" s="73"/>
      <c r="BX29" s="73"/>
      <c r="BY29" s="73"/>
      <c r="BZ29" s="74"/>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2"/>
      <c r="BM30" s="73"/>
      <c r="BN30" s="73"/>
      <c r="BO30" s="73"/>
      <c r="BP30" s="73"/>
      <c r="BQ30" s="73"/>
      <c r="BR30" s="73"/>
      <c r="BS30" s="73"/>
      <c r="BT30" s="73"/>
      <c r="BU30" s="73"/>
      <c r="BV30" s="73"/>
      <c r="BW30" s="73"/>
      <c r="BX30" s="73"/>
      <c r="BY30" s="73"/>
      <c r="BZ30" s="74"/>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2"/>
      <c r="BM31" s="73"/>
      <c r="BN31" s="73"/>
      <c r="BO31" s="73"/>
      <c r="BP31" s="73"/>
      <c r="BQ31" s="73"/>
      <c r="BR31" s="73"/>
      <c r="BS31" s="73"/>
      <c r="BT31" s="73"/>
      <c r="BU31" s="73"/>
      <c r="BV31" s="73"/>
      <c r="BW31" s="73"/>
      <c r="BX31" s="73"/>
      <c r="BY31" s="73"/>
      <c r="BZ31" s="74"/>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2"/>
      <c r="BM32" s="73"/>
      <c r="BN32" s="73"/>
      <c r="BO32" s="73"/>
      <c r="BP32" s="73"/>
      <c r="BQ32" s="73"/>
      <c r="BR32" s="73"/>
      <c r="BS32" s="73"/>
      <c r="BT32" s="73"/>
      <c r="BU32" s="73"/>
      <c r="BV32" s="73"/>
      <c r="BW32" s="73"/>
      <c r="BX32" s="73"/>
      <c r="BY32" s="73"/>
      <c r="BZ32" s="74"/>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2"/>
      <c r="BM33" s="73"/>
      <c r="BN33" s="73"/>
      <c r="BO33" s="73"/>
      <c r="BP33" s="73"/>
      <c r="BQ33" s="73"/>
      <c r="BR33" s="73"/>
      <c r="BS33" s="73"/>
      <c r="BT33" s="73"/>
      <c r="BU33" s="73"/>
      <c r="BV33" s="73"/>
      <c r="BW33" s="73"/>
      <c r="BX33" s="73"/>
      <c r="BY33" s="73"/>
      <c r="BZ33" s="74"/>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2"/>
      <c r="BM34" s="73"/>
      <c r="BN34" s="73"/>
      <c r="BO34" s="73"/>
      <c r="BP34" s="73"/>
      <c r="BQ34" s="73"/>
      <c r="BR34" s="73"/>
      <c r="BS34" s="73"/>
      <c r="BT34" s="73"/>
      <c r="BU34" s="73"/>
      <c r="BV34" s="73"/>
      <c r="BW34" s="73"/>
      <c r="BX34" s="73"/>
      <c r="BY34" s="73"/>
      <c r="BZ34" s="74"/>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2"/>
      <c r="BM35" s="73"/>
      <c r="BN35" s="73"/>
      <c r="BO35" s="73"/>
      <c r="BP35" s="73"/>
      <c r="BQ35" s="73"/>
      <c r="BR35" s="73"/>
      <c r="BS35" s="73"/>
      <c r="BT35" s="73"/>
      <c r="BU35" s="73"/>
      <c r="BV35" s="73"/>
      <c r="BW35" s="73"/>
      <c r="BX35" s="73"/>
      <c r="BY35" s="73"/>
      <c r="BZ35" s="74"/>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2"/>
      <c r="BM36" s="73"/>
      <c r="BN36" s="73"/>
      <c r="BO36" s="73"/>
      <c r="BP36" s="73"/>
      <c r="BQ36" s="73"/>
      <c r="BR36" s="73"/>
      <c r="BS36" s="73"/>
      <c r="BT36" s="73"/>
      <c r="BU36" s="73"/>
      <c r="BV36" s="73"/>
      <c r="BW36" s="73"/>
      <c r="BX36" s="73"/>
      <c r="BY36" s="73"/>
      <c r="BZ36" s="74"/>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2"/>
      <c r="BM37" s="73"/>
      <c r="BN37" s="73"/>
      <c r="BO37" s="73"/>
      <c r="BP37" s="73"/>
      <c r="BQ37" s="73"/>
      <c r="BR37" s="73"/>
      <c r="BS37" s="73"/>
      <c r="BT37" s="73"/>
      <c r="BU37" s="73"/>
      <c r="BV37" s="73"/>
      <c r="BW37" s="73"/>
      <c r="BX37" s="73"/>
      <c r="BY37" s="73"/>
      <c r="BZ37" s="74"/>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2"/>
      <c r="BM38" s="73"/>
      <c r="BN38" s="73"/>
      <c r="BO38" s="73"/>
      <c r="BP38" s="73"/>
      <c r="BQ38" s="73"/>
      <c r="BR38" s="73"/>
      <c r="BS38" s="73"/>
      <c r="BT38" s="73"/>
      <c r="BU38" s="73"/>
      <c r="BV38" s="73"/>
      <c r="BW38" s="73"/>
      <c r="BX38" s="73"/>
      <c r="BY38" s="73"/>
      <c r="BZ38" s="74"/>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2"/>
      <c r="BM39" s="73"/>
      <c r="BN39" s="73"/>
      <c r="BO39" s="73"/>
      <c r="BP39" s="73"/>
      <c r="BQ39" s="73"/>
      <c r="BR39" s="73"/>
      <c r="BS39" s="73"/>
      <c r="BT39" s="73"/>
      <c r="BU39" s="73"/>
      <c r="BV39" s="73"/>
      <c r="BW39" s="73"/>
      <c r="BX39" s="73"/>
      <c r="BY39" s="73"/>
      <c r="BZ39" s="74"/>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2"/>
      <c r="BM40" s="73"/>
      <c r="BN40" s="73"/>
      <c r="BO40" s="73"/>
      <c r="BP40" s="73"/>
      <c r="BQ40" s="73"/>
      <c r="BR40" s="73"/>
      <c r="BS40" s="73"/>
      <c r="BT40" s="73"/>
      <c r="BU40" s="73"/>
      <c r="BV40" s="73"/>
      <c r="BW40" s="73"/>
      <c r="BX40" s="73"/>
      <c r="BY40" s="73"/>
      <c r="BZ40" s="74"/>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2"/>
      <c r="BM41" s="73"/>
      <c r="BN41" s="73"/>
      <c r="BO41" s="73"/>
      <c r="BP41" s="73"/>
      <c r="BQ41" s="73"/>
      <c r="BR41" s="73"/>
      <c r="BS41" s="73"/>
      <c r="BT41" s="73"/>
      <c r="BU41" s="73"/>
      <c r="BV41" s="73"/>
      <c r="BW41" s="73"/>
      <c r="BX41" s="73"/>
      <c r="BY41" s="73"/>
      <c r="BZ41" s="74"/>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2"/>
      <c r="BM42" s="73"/>
      <c r="BN42" s="73"/>
      <c r="BO42" s="73"/>
      <c r="BP42" s="73"/>
      <c r="BQ42" s="73"/>
      <c r="BR42" s="73"/>
      <c r="BS42" s="73"/>
      <c r="BT42" s="73"/>
      <c r="BU42" s="73"/>
      <c r="BV42" s="73"/>
      <c r="BW42" s="73"/>
      <c r="BX42" s="73"/>
      <c r="BY42" s="73"/>
      <c r="BZ42" s="74"/>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2"/>
      <c r="BM43" s="73"/>
      <c r="BN43" s="73"/>
      <c r="BO43" s="73"/>
      <c r="BP43" s="73"/>
      <c r="BQ43" s="73"/>
      <c r="BR43" s="73"/>
      <c r="BS43" s="73"/>
      <c r="BT43" s="73"/>
      <c r="BU43" s="73"/>
      <c r="BV43" s="73"/>
      <c r="BW43" s="73"/>
      <c r="BX43" s="73"/>
      <c r="BY43" s="73"/>
      <c r="BZ43" s="74"/>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105</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106</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W4WyBbwty9xifiG9P+lkJzTFIu/40PAfTI2+akiw2Qh1nwOLIrz8Os9MWMbk4GFq/QmGf1V7M1EOQaJQfsv4lg==" saltValue="RFqX5SNELa9oiQ8mqaseU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27</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52</v>
      </c>
      <c r="B4" s="31"/>
      <c r="C4" s="31"/>
      <c r="D4" s="31"/>
      <c r="E4" s="31"/>
      <c r="F4" s="31"/>
      <c r="G4" s="31"/>
      <c r="H4" s="90"/>
      <c r="I4" s="91"/>
      <c r="J4" s="91"/>
      <c r="K4" s="91"/>
      <c r="L4" s="91"/>
      <c r="M4" s="91"/>
      <c r="N4" s="91"/>
      <c r="O4" s="91"/>
      <c r="P4" s="91"/>
      <c r="Q4" s="91"/>
      <c r="R4" s="91"/>
      <c r="S4" s="91"/>
      <c r="T4" s="91"/>
      <c r="U4" s="91"/>
      <c r="V4" s="91"/>
      <c r="W4" s="92"/>
      <c r="X4" s="86" t="s">
        <v>53</v>
      </c>
      <c r="Y4" s="86"/>
      <c r="Z4" s="86"/>
      <c r="AA4" s="86"/>
      <c r="AB4" s="86"/>
      <c r="AC4" s="86"/>
      <c r="AD4" s="86"/>
      <c r="AE4" s="86"/>
      <c r="AF4" s="86"/>
      <c r="AG4" s="86"/>
      <c r="AH4" s="86"/>
      <c r="AI4" s="86" t="s">
        <v>54</v>
      </c>
      <c r="AJ4" s="86"/>
      <c r="AK4" s="86"/>
      <c r="AL4" s="86"/>
      <c r="AM4" s="86"/>
      <c r="AN4" s="86"/>
      <c r="AO4" s="86"/>
      <c r="AP4" s="86"/>
      <c r="AQ4" s="86"/>
      <c r="AR4" s="86"/>
      <c r="AS4" s="86"/>
      <c r="AT4" s="86" t="s">
        <v>55</v>
      </c>
      <c r="AU4" s="86"/>
      <c r="AV4" s="86"/>
      <c r="AW4" s="86"/>
      <c r="AX4" s="86"/>
      <c r="AY4" s="86"/>
      <c r="AZ4" s="86"/>
      <c r="BA4" s="86"/>
      <c r="BB4" s="86"/>
      <c r="BC4" s="86"/>
      <c r="BD4" s="86"/>
      <c r="BE4" s="86" t="s">
        <v>56</v>
      </c>
      <c r="BF4" s="86"/>
      <c r="BG4" s="86"/>
      <c r="BH4" s="86"/>
      <c r="BI4" s="86"/>
      <c r="BJ4" s="86"/>
      <c r="BK4" s="86"/>
      <c r="BL4" s="86"/>
      <c r="BM4" s="86"/>
      <c r="BN4" s="86"/>
      <c r="BO4" s="86"/>
      <c r="BP4" s="86" t="s">
        <v>57</v>
      </c>
      <c r="BQ4" s="86"/>
      <c r="BR4" s="86"/>
      <c r="BS4" s="86"/>
      <c r="BT4" s="86"/>
      <c r="BU4" s="86"/>
      <c r="BV4" s="86"/>
      <c r="BW4" s="86"/>
      <c r="BX4" s="86"/>
      <c r="BY4" s="86"/>
      <c r="BZ4" s="86"/>
      <c r="CA4" s="86" t="s">
        <v>58</v>
      </c>
      <c r="CB4" s="86"/>
      <c r="CC4" s="86"/>
      <c r="CD4" s="86"/>
      <c r="CE4" s="86"/>
      <c r="CF4" s="86"/>
      <c r="CG4" s="86"/>
      <c r="CH4" s="86"/>
      <c r="CI4" s="86"/>
      <c r="CJ4" s="86"/>
      <c r="CK4" s="86"/>
      <c r="CL4" s="86" t="s">
        <v>59</v>
      </c>
      <c r="CM4" s="86"/>
      <c r="CN4" s="86"/>
      <c r="CO4" s="86"/>
      <c r="CP4" s="86"/>
      <c r="CQ4" s="86"/>
      <c r="CR4" s="86"/>
      <c r="CS4" s="86"/>
      <c r="CT4" s="86"/>
      <c r="CU4" s="86"/>
      <c r="CV4" s="86"/>
      <c r="CW4" s="86" t="s">
        <v>60</v>
      </c>
      <c r="CX4" s="86"/>
      <c r="CY4" s="86"/>
      <c r="CZ4" s="86"/>
      <c r="DA4" s="86"/>
      <c r="DB4" s="86"/>
      <c r="DC4" s="86"/>
      <c r="DD4" s="86"/>
      <c r="DE4" s="86"/>
      <c r="DF4" s="86"/>
      <c r="DG4" s="86"/>
      <c r="DH4" s="86" t="s">
        <v>61</v>
      </c>
      <c r="DI4" s="86"/>
      <c r="DJ4" s="86"/>
      <c r="DK4" s="86"/>
      <c r="DL4" s="86"/>
      <c r="DM4" s="86"/>
      <c r="DN4" s="86"/>
      <c r="DO4" s="86"/>
      <c r="DP4" s="86"/>
      <c r="DQ4" s="86"/>
      <c r="DR4" s="86"/>
      <c r="DS4" s="86" t="s">
        <v>62</v>
      </c>
      <c r="DT4" s="86"/>
      <c r="DU4" s="86"/>
      <c r="DV4" s="86"/>
      <c r="DW4" s="86"/>
      <c r="DX4" s="86"/>
      <c r="DY4" s="86"/>
      <c r="DZ4" s="86"/>
      <c r="EA4" s="86"/>
      <c r="EB4" s="86"/>
      <c r="EC4" s="86"/>
      <c r="ED4" s="86" t="s">
        <v>63</v>
      </c>
      <c r="EE4" s="86"/>
      <c r="EF4" s="86"/>
      <c r="EG4" s="86"/>
      <c r="EH4" s="86"/>
      <c r="EI4" s="86"/>
      <c r="EJ4" s="86"/>
      <c r="EK4" s="86"/>
      <c r="EL4" s="86"/>
      <c r="EM4" s="86"/>
      <c r="EN4" s="86"/>
    </row>
    <row r="5" spans="1:144" x14ac:dyDescent="0.15">
      <c r="A5" s="29" t="s">
        <v>64</v>
      </c>
      <c r="B5" s="32"/>
      <c r="C5" s="32"/>
      <c r="D5" s="32"/>
      <c r="E5" s="32"/>
      <c r="F5" s="32"/>
      <c r="G5" s="32"/>
      <c r="H5" s="33" t="s">
        <v>65</v>
      </c>
      <c r="I5" s="33" t="s">
        <v>66</v>
      </c>
      <c r="J5" s="33" t="s">
        <v>67</v>
      </c>
      <c r="K5" s="33" t="s">
        <v>68</v>
      </c>
      <c r="L5" s="33" t="s">
        <v>69</v>
      </c>
      <c r="M5" s="33" t="s">
        <v>5</v>
      </c>
      <c r="N5" s="33" t="s">
        <v>70</v>
      </c>
      <c r="O5" s="33" t="s">
        <v>71</v>
      </c>
      <c r="P5" s="33" t="s">
        <v>72</v>
      </c>
      <c r="Q5" s="33" t="s">
        <v>73</v>
      </c>
      <c r="R5" s="33" t="s">
        <v>74</v>
      </c>
      <c r="S5" s="33" t="s">
        <v>75</v>
      </c>
      <c r="T5" s="33" t="s">
        <v>76</v>
      </c>
      <c r="U5" s="33" t="s">
        <v>77</v>
      </c>
      <c r="V5" s="33" t="s">
        <v>78</v>
      </c>
      <c r="W5" s="33" t="s">
        <v>79</v>
      </c>
      <c r="X5" s="33" t="s">
        <v>80</v>
      </c>
      <c r="Y5" s="33" t="s">
        <v>81</v>
      </c>
      <c r="Z5" s="33" t="s">
        <v>82</v>
      </c>
      <c r="AA5" s="33" t="s">
        <v>83</v>
      </c>
      <c r="AB5" s="33" t="s">
        <v>84</v>
      </c>
      <c r="AC5" s="33" t="s">
        <v>85</v>
      </c>
      <c r="AD5" s="33" t="s">
        <v>86</v>
      </c>
      <c r="AE5" s="33" t="s">
        <v>87</v>
      </c>
      <c r="AF5" s="33" t="s">
        <v>88</v>
      </c>
      <c r="AG5" s="33" t="s">
        <v>89</v>
      </c>
      <c r="AH5" s="33" t="s">
        <v>29</v>
      </c>
      <c r="AI5" s="33" t="s">
        <v>80</v>
      </c>
      <c r="AJ5" s="33" t="s">
        <v>81</v>
      </c>
      <c r="AK5" s="33" t="s">
        <v>82</v>
      </c>
      <c r="AL5" s="33" t="s">
        <v>83</v>
      </c>
      <c r="AM5" s="33" t="s">
        <v>84</v>
      </c>
      <c r="AN5" s="33" t="s">
        <v>85</v>
      </c>
      <c r="AO5" s="33" t="s">
        <v>86</v>
      </c>
      <c r="AP5" s="33" t="s">
        <v>87</v>
      </c>
      <c r="AQ5" s="33" t="s">
        <v>88</v>
      </c>
      <c r="AR5" s="33" t="s">
        <v>89</v>
      </c>
      <c r="AS5" s="33" t="s">
        <v>90</v>
      </c>
      <c r="AT5" s="33" t="s">
        <v>80</v>
      </c>
      <c r="AU5" s="33" t="s">
        <v>81</v>
      </c>
      <c r="AV5" s="33" t="s">
        <v>82</v>
      </c>
      <c r="AW5" s="33" t="s">
        <v>83</v>
      </c>
      <c r="AX5" s="33" t="s">
        <v>84</v>
      </c>
      <c r="AY5" s="33" t="s">
        <v>85</v>
      </c>
      <c r="AZ5" s="33" t="s">
        <v>86</v>
      </c>
      <c r="BA5" s="33" t="s">
        <v>87</v>
      </c>
      <c r="BB5" s="33" t="s">
        <v>88</v>
      </c>
      <c r="BC5" s="33" t="s">
        <v>89</v>
      </c>
      <c r="BD5" s="33" t="s">
        <v>90</v>
      </c>
      <c r="BE5" s="33" t="s">
        <v>80</v>
      </c>
      <c r="BF5" s="33" t="s">
        <v>81</v>
      </c>
      <c r="BG5" s="33" t="s">
        <v>82</v>
      </c>
      <c r="BH5" s="33" t="s">
        <v>83</v>
      </c>
      <c r="BI5" s="33" t="s">
        <v>84</v>
      </c>
      <c r="BJ5" s="33" t="s">
        <v>85</v>
      </c>
      <c r="BK5" s="33" t="s">
        <v>86</v>
      </c>
      <c r="BL5" s="33" t="s">
        <v>87</v>
      </c>
      <c r="BM5" s="33" t="s">
        <v>88</v>
      </c>
      <c r="BN5" s="33" t="s">
        <v>89</v>
      </c>
      <c r="BO5" s="33" t="s">
        <v>90</v>
      </c>
      <c r="BP5" s="33" t="s">
        <v>80</v>
      </c>
      <c r="BQ5" s="33" t="s">
        <v>81</v>
      </c>
      <c r="BR5" s="33" t="s">
        <v>82</v>
      </c>
      <c r="BS5" s="33" t="s">
        <v>83</v>
      </c>
      <c r="BT5" s="33" t="s">
        <v>84</v>
      </c>
      <c r="BU5" s="33" t="s">
        <v>85</v>
      </c>
      <c r="BV5" s="33" t="s">
        <v>86</v>
      </c>
      <c r="BW5" s="33" t="s">
        <v>87</v>
      </c>
      <c r="BX5" s="33" t="s">
        <v>88</v>
      </c>
      <c r="BY5" s="33" t="s">
        <v>89</v>
      </c>
      <c r="BZ5" s="33" t="s">
        <v>90</v>
      </c>
      <c r="CA5" s="33" t="s">
        <v>80</v>
      </c>
      <c r="CB5" s="33" t="s">
        <v>81</v>
      </c>
      <c r="CC5" s="33" t="s">
        <v>82</v>
      </c>
      <c r="CD5" s="33" t="s">
        <v>83</v>
      </c>
      <c r="CE5" s="33" t="s">
        <v>84</v>
      </c>
      <c r="CF5" s="33" t="s">
        <v>85</v>
      </c>
      <c r="CG5" s="33" t="s">
        <v>86</v>
      </c>
      <c r="CH5" s="33" t="s">
        <v>87</v>
      </c>
      <c r="CI5" s="33" t="s">
        <v>88</v>
      </c>
      <c r="CJ5" s="33" t="s">
        <v>89</v>
      </c>
      <c r="CK5" s="33" t="s">
        <v>90</v>
      </c>
      <c r="CL5" s="33" t="s">
        <v>80</v>
      </c>
      <c r="CM5" s="33" t="s">
        <v>81</v>
      </c>
      <c r="CN5" s="33" t="s">
        <v>82</v>
      </c>
      <c r="CO5" s="33" t="s">
        <v>83</v>
      </c>
      <c r="CP5" s="33" t="s">
        <v>84</v>
      </c>
      <c r="CQ5" s="33" t="s">
        <v>85</v>
      </c>
      <c r="CR5" s="33" t="s">
        <v>86</v>
      </c>
      <c r="CS5" s="33" t="s">
        <v>87</v>
      </c>
      <c r="CT5" s="33" t="s">
        <v>88</v>
      </c>
      <c r="CU5" s="33" t="s">
        <v>89</v>
      </c>
      <c r="CV5" s="33" t="s">
        <v>90</v>
      </c>
      <c r="CW5" s="33" t="s">
        <v>80</v>
      </c>
      <c r="CX5" s="33" t="s">
        <v>81</v>
      </c>
      <c r="CY5" s="33" t="s">
        <v>82</v>
      </c>
      <c r="CZ5" s="33" t="s">
        <v>83</v>
      </c>
      <c r="DA5" s="33" t="s">
        <v>84</v>
      </c>
      <c r="DB5" s="33" t="s">
        <v>85</v>
      </c>
      <c r="DC5" s="33" t="s">
        <v>86</v>
      </c>
      <c r="DD5" s="33" t="s">
        <v>87</v>
      </c>
      <c r="DE5" s="33" t="s">
        <v>88</v>
      </c>
      <c r="DF5" s="33" t="s">
        <v>89</v>
      </c>
      <c r="DG5" s="33" t="s">
        <v>90</v>
      </c>
      <c r="DH5" s="33" t="s">
        <v>80</v>
      </c>
      <c r="DI5" s="33" t="s">
        <v>81</v>
      </c>
      <c r="DJ5" s="33" t="s">
        <v>82</v>
      </c>
      <c r="DK5" s="33" t="s">
        <v>83</v>
      </c>
      <c r="DL5" s="33" t="s">
        <v>84</v>
      </c>
      <c r="DM5" s="33" t="s">
        <v>85</v>
      </c>
      <c r="DN5" s="33" t="s">
        <v>86</v>
      </c>
      <c r="DO5" s="33" t="s">
        <v>87</v>
      </c>
      <c r="DP5" s="33" t="s">
        <v>88</v>
      </c>
      <c r="DQ5" s="33" t="s">
        <v>89</v>
      </c>
      <c r="DR5" s="33" t="s">
        <v>90</v>
      </c>
      <c r="DS5" s="33" t="s">
        <v>80</v>
      </c>
      <c r="DT5" s="33" t="s">
        <v>81</v>
      </c>
      <c r="DU5" s="33" t="s">
        <v>82</v>
      </c>
      <c r="DV5" s="33" t="s">
        <v>83</v>
      </c>
      <c r="DW5" s="33" t="s">
        <v>84</v>
      </c>
      <c r="DX5" s="33" t="s">
        <v>85</v>
      </c>
      <c r="DY5" s="33" t="s">
        <v>86</v>
      </c>
      <c r="DZ5" s="33" t="s">
        <v>87</v>
      </c>
      <c r="EA5" s="33" t="s">
        <v>88</v>
      </c>
      <c r="EB5" s="33" t="s">
        <v>89</v>
      </c>
      <c r="EC5" s="33" t="s">
        <v>90</v>
      </c>
      <c r="ED5" s="33" t="s">
        <v>80</v>
      </c>
      <c r="EE5" s="33" t="s">
        <v>81</v>
      </c>
      <c r="EF5" s="33" t="s">
        <v>82</v>
      </c>
      <c r="EG5" s="33" t="s">
        <v>83</v>
      </c>
      <c r="EH5" s="33" t="s">
        <v>84</v>
      </c>
      <c r="EI5" s="33" t="s">
        <v>85</v>
      </c>
      <c r="EJ5" s="33" t="s">
        <v>86</v>
      </c>
      <c r="EK5" s="33" t="s">
        <v>87</v>
      </c>
      <c r="EL5" s="33" t="s">
        <v>88</v>
      </c>
      <c r="EM5" s="33" t="s">
        <v>89</v>
      </c>
      <c r="EN5" s="33" t="s">
        <v>90</v>
      </c>
    </row>
    <row r="6" spans="1:144" s="37" customFormat="1" x14ac:dyDescent="0.15">
      <c r="A6" s="29" t="s">
        <v>91</v>
      </c>
      <c r="B6" s="34">
        <f>B7</f>
        <v>2018</v>
      </c>
      <c r="C6" s="34">
        <f t="shared" ref="C6:W6" si="3">C7</f>
        <v>152234</v>
      </c>
      <c r="D6" s="34">
        <f t="shared" si="3"/>
        <v>46</v>
      </c>
      <c r="E6" s="34">
        <f t="shared" si="3"/>
        <v>1</v>
      </c>
      <c r="F6" s="34">
        <f t="shared" si="3"/>
        <v>0</v>
      </c>
      <c r="G6" s="34">
        <f t="shared" si="3"/>
        <v>1</v>
      </c>
      <c r="H6" s="34" t="str">
        <f t="shared" si="3"/>
        <v>新潟県　阿賀野市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56.38</v>
      </c>
      <c r="P6" s="35">
        <f t="shared" si="3"/>
        <v>99.24</v>
      </c>
      <c r="Q6" s="35">
        <f t="shared" si="3"/>
        <v>3456</v>
      </c>
      <c r="R6" s="35">
        <f t="shared" si="3"/>
        <v>42523</v>
      </c>
      <c r="S6" s="35">
        <f t="shared" si="3"/>
        <v>192.74</v>
      </c>
      <c r="T6" s="35">
        <f t="shared" si="3"/>
        <v>220.62</v>
      </c>
      <c r="U6" s="35">
        <f t="shared" si="3"/>
        <v>46369</v>
      </c>
      <c r="V6" s="35">
        <f t="shared" si="3"/>
        <v>161.66</v>
      </c>
      <c r="W6" s="35">
        <f t="shared" si="3"/>
        <v>286.83</v>
      </c>
      <c r="X6" s="36">
        <f>IF(X7="",NA(),X7)</f>
        <v>105.75</v>
      </c>
      <c r="Y6" s="36">
        <f t="shared" ref="Y6:AG6" si="4">IF(Y7="",NA(),Y7)</f>
        <v>106.48</v>
      </c>
      <c r="Z6" s="36">
        <f t="shared" si="4"/>
        <v>105.41</v>
      </c>
      <c r="AA6" s="36">
        <f t="shared" si="4"/>
        <v>107.93</v>
      </c>
      <c r="AB6" s="36">
        <f t="shared" si="4"/>
        <v>105.74</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142.5</v>
      </c>
      <c r="AU6" s="36">
        <f t="shared" ref="AU6:BC6" si="6">IF(AU7="",NA(),AU7)</f>
        <v>156.72</v>
      </c>
      <c r="AV6" s="36">
        <f t="shared" si="6"/>
        <v>165.68</v>
      </c>
      <c r="AW6" s="36">
        <f t="shared" si="6"/>
        <v>170.79</v>
      </c>
      <c r="AX6" s="36">
        <f t="shared" si="6"/>
        <v>165.15</v>
      </c>
      <c r="AY6" s="36">
        <f t="shared" si="6"/>
        <v>382.09</v>
      </c>
      <c r="AZ6" s="36">
        <f t="shared" si="6"/>
        <v>371.31</v>
      </c>
      <c r="BA6" s="36">
        <f t="shared" si="6"/>
        <v>377.63</v>
      </c>
      <c r="BB6" s="36">
        <f t="shared" si="6"/>
        <v>357.34</v>
      </c>
      <c r="BC6" s="36">
        <f t="shared" si="6"/>
        <v>366.03</v>
      </c>
      <c r="BD6" s="35" t="str">
        <f>IF(BD7="","",IF(BD7="-","【-】","【"&amp;SUBSTITUTE(TEXT(BD7,"#,##0.00"),"-","△")&amp;"】"))</f>
        <v>【261.93】</v>
      </c>
      <c r="BE6" s="36">
        <f>IF(BE7="",NA(),BE7)</f>
        <v>644.97</v>
      </c>
      <c r="BF6" s="36">
        <f t="shared" ref="BF6:BN6" si="7">IF(BF7="",NA(),BF7)</f>
        <v>621.16</v>
      </c>
      <c r="BG6" s="36">
        <f t="shared" si="7"/>
        <v>602.01</v>
      </c>
      <c r="BH6" s="36">
        <f t="shared" si="7"/>
        <v>584.5</v>
      </c>
      <c r="BI6" s="36">
        <f t="shared" si="7"/>
        <v>583.63</v>
      </c>
      <c r="BJ6" s="36">
        <f t="shared" si="7"/>
        <v>385.06</v>
      </c>
      <c r="BK6" s="36">
        <f t="shared" si="7"/>
        <v>373.09</v>
      </c>
      <c r="BL6" s="36">
        <f t="shared" si="7"/>
        <v>364.71</v>
      </c>
      <c r="BM6" s="36">
        <f t="shared" si="7"/>
        <v>373.69</v>
      </c>
      <c r="BN6" s="36">
        <f t="shared" si="7"/>
        <v>370.12</v>
      </c>
      <c r="BO6" s="35" t="str">
        <f>IF(BO7="","",IF(BO7="-","【-】","【"&amp;SUBSTITUTE(TEXT(BO7,"#,##0.00"),"-","△")&amp;"】"))</f>
        <v>【270.46】</v>
      </c>
      <c r="BP6" s="36">
        <f>IF(BP7="",NA(),BP7)</f>
        <v>101.77</v>
      </c>
      <c r="BQ6" s="36">
        <f t="shared" ref="BQ6:BY6" si="8">IF(BQ7="",NA(),BQ7)</f>
        <v>102.4</v>
      </c>
      <c r="BR6" s="36">
        <f t="shared" si="8"/>
        <v>100.64</v>
      </c>
      <c r="BS6" s="36">
        <f t="shared" si="8"/>
        <v>103.43</v>
      </c>
      <c r="BT6" s="36">
        <f t="shared" si="8"/>
        <v>100.62</v>
      </c>
      <c r="BU6" s="36">
        <f t="shared" si="8"/>
        <v>99.07</v>
      </c>
      <c r="BV6" s="36">
        <f t="shared" si="8"/>
        <v>99.99</v>
      </c>
      <c r="BW6" s="36">
        <f t="shared" si="8"/>
        <v>100.65</v>
      </c>
      <c r="BX6" s="36">
        <f t="shared" si="8"/>
        <v>99.87</v>
      </c>
      <c r="BY6" s="36">
        <f t="shared" si="8"/>
        <v>100.42</v>
      </c>
      <c r="BZ6" s="35" t="str">
        <f>IF(BZ7="","",IF(BZ7="-","【-】","【"&amp;SUBSTITUTE(TEXT(BZ7,"#,##0.00"),"-","△")&amp;"】"))</f>
        <v>【103.91】</v>
      </c>
      <c r="CA6" s="36">
        <f>IF(CA7="",NA(),CA7)</f>
        <v>165.41</v>
      </c>
      <c r="CB6" s="36">
        <f t="shared" ref="CB6:CJ6" si="9">IF(CB7="",NA(),CB7)</f>
        <v>164.63</v>
      </c>
      <c r="CC6" s="36">
        <f t="shared" si="9"/>
        <v>167.85</v>
      </c>
      <c r="CD6" s="36">
        <f t="shared" si="9"/>
        <v>163.46</v>
      </c>
      <c r="CE6" s="36">
        <f t="shared" si="9"/>
        <v>168.71</v>
      </c>
      <c r="CF6" s="36">
        <f t="shared" si="9"/>
        <v>173.03</v>
      </c>
      <c r="CG6" s="36">
        <f t="shared" si="9"/>
        <v>171.15</v>
      </c>
      <c r="CH6" s="36">
        <f t="shared" si="9"/>
        <v>170.19</v>
      </c>
      <c r="CI6" s="36">
        <f t="shared" si="9"/>
        <v>171.81</v>
      </c>
      <c r="CJ6" s="36">
        <f t="shared" si="9"/>
        <v>171.67</v>
      </c>
      <c r="CK6" s="35" t="str">
        <f>IF(CK7="","",IF(CK7="-","【-】","【"&amp;SUBSTITUTE(TEXT(CK7,"#,##0.00"),"-","△")&amp;"】"))</f>
        <v>【167.11】</v>
      </c>
      <c r="CL6" s="36">
        <f>IF(CL7="",NA(),CL7)</f>
        <v>50.46</v>
      </c>
      <c r="CM6" s="36">
        <f t="shared" ref="CM6:CU6" si="10">IF(CM7="",NA(),CM7)</f>
        <v>50.16</v>
      </c>
      <c r="CN6" s="36">
        <f t="shared" si="10"/>
        <v>49.57</v>
      </c>
      <c r="CO6" s="36">
        <f t="shared" si="10"/>
        <v>48.88</v>
      </c>
      <c r="CP6" s="36">
        <f t="shared" si="10"/>
        <v>47.42</v>
      </c>
      <c r="CQ6" s="36">
        <f t="shared" si="10"/>
        <v>58.58</v>
      </c>
      <c r="CR6" s="36">
        <f t="shared" si="10"/>
        <v>58.53</v>
      </c>
      <c r="CS6" s="36">
        <f t="shared" si="10"/>
        <v>59.01</v>
      </c>
      <c r="CT6" s="36">
        <f t="shared" si="10"/>
        <v>60.03</v>
      </c>
      <c r="CU6" s="36">
        <f t="shared" si="10"/>
        <v>59.74</v>
      </c>
      <c r="CV6" s="35" t="str">
        <f>IF(CV7="","",IF(CV7="-","【-】","【"&amp;SUBSTITUTE(TEXT(CV7,"#,##0.00"),"-","△")&amp;"】"))</f>
        <v>【60.27】</v>
      </c>
      <c r="CW6" s="36">
        <f>IF(CW7="",NA(),CW7)</f>
        <v>84.76</v>
      </c>
      <c r="CX6" s="36">
        <f t="shared" ref="CX6:DF6" si="11">IF(CX7="",NA(),CX7)</f>
        <v>84.29</v>
      </c>
      <c r="CY6" s="36">
        <f t="shared" si="11"/>
        <v>84.26</v>
      </c>
      <c r="CZ6" s="36">
        <f t="shared" si="11"/>
        <v>85.77</v>
      </c>
      <c r="DA6" s="36">
        <f t="shared" si="11"/>
        <v>85.79</v>
      </c>
      <c r="DB6" s="36">
        <f t="shared" si="11"/>
        <v>85.23</v>
      </c>
      <c r="DC6" s="36">
        <f t="shared" si="11"/>
        <v>85.26</v>
      </c>
      <c r="DD6" s="36">
        <f t="shared" si="11"/>
        <v>85.37</v>
      </c>
      <c r="DE6" s="36">
        <f t="shared" si="11"/>
        <v>84.81</v>
      </c>
      <c r="DF6" s="36">
        <f t="shared" si="11"/>
        <v>84.8</v>
      </c>
      <c r="DG6" s="35" t="str">
        <f>IF(DG7="","",IF(DG7="-","【-】","【"&amp;SUBSTITUTE(TEXT(DG7,"#,##0.00"),"-","△")&amp;"】"))</f>
        <v>【89.92】</v>
      </c>
      <c r="DH6" s="36">
        <f>IF(DH7="",NA(),DH7)</f>
        <v>42.31</v>
      </c>
      <c r="DI6" s="36">
        <f t="shared" ref="DI6:DQ6" si="12">IF(DI7="",NA(),DI7)</f>
        <v>44.23</v>
      </c>
      <c r="DJ6" s="36">
        <f t="shared" si="12"/>
        <v>46.17</v>
      </c>
      <c r="DK6" s="36">
        <f t="shared" si="12"/>
        <v>47.65</v>
      </c>
      <c r="DL6" s="36">
        <f t="shared" si="12"/>
        <v>49.18</v>
      </c>
      <c r="DM6" s="36">
        <f t="shared" si="12"/>
        <v>44.31</v>
      </c>
      <c r="DN6" s="36">
        <f t="shared" si="12"/>
        <v>45.75</v>
      </c>
      <c r="DO6" s="36">
        <f t="shared" si="12"/>
        <v>46.9</v>
      </c>
      <c r="DP6" s="36">
        <f t="shared" si="12"/>
        <v>47.28</v>
      </c>
      <c r="DQ6" s="36">
        <f t="shared" si="12"/>
        <v>47.66</v>
      </c>
      <c r="DR6" s="35" t="str">
        <f>IF(DR7="","",IF(DR7="-","【-】","【"&amp;SUBSTITUTE(TEXT(DR7,"#,##0.00"),"-","△")&amp;"】"))</f>
        <v>【48.85】</v>
      </c>
      <c r="DS6" s="36">
        <f>IF(DS7="",NA(),DS7)</f>
        <v>8.31</v>
      </c>
      <c r="DT6" s="36">
        <f t="shared" ref="DT6:EB6" si="13">IF(DT7="",NA(),DT7)</f>
        <v>9.7899999999999991</v>
      </c>
      <c r="DU6" s="36">
        <f t="shared" si="13"/>
        <v>10.66</v>
      </c>
      <c r="DV6" s="36">
        <f t="shared" si="13"/>
        <v>10.48</v>
      </c>
      <c r="DW6" s="36">
        <f t="shared" si="13"/>
        <v>11.63</v>
      </c>
      <c r="DX6" s="36">
        <f t="shared" si="13"/>
        <v>10.09</v>
      </c>
      <c r="DY6" s="36">
        <f t="shared" si="13"/>
        <v>10.54</v>
      </c>
      <c r="DZ6" s="36">
        <f t="shared" si="13"/>
        <v>12.03</v>
      </c>
      <c r="EA6" s="36">
        <f t="shared" si="13"/>
        <v>12.19</v>
      </c>
      <c r="EB6" s="36">
        <f t="shared" si="13"/>
        <v>15.1</v>
      </c>
      <c r="EC6" s="35" t="str">
        <f>IF(EC7="","",IF(EC7="-","【-】","【"&amp;SUBSTITUTE(TEXT(EC7,"#,##0.00"),"-","△")&amp;"】"))</f>
        <v>【17.80】</v>
      </c>
      <c r="ED6" s="36">
        <f>IF(ED7="",NA(),ED7)</f>
        <v>0.53</v>
      </c>
      <c r="EE6" s="36">
        <f t="shared" ref="EE6:EM6" si="14">IF(EE7="",NA(),EE7)</f>
        <v>0.4</v>
      </c>
      <c r="EF6" s="36">
        <f t="shared" si="14"/>
        <v>0.62</v>
      </c>
      <c r="EG6" s="36">
        <f t="shared" si="14"/>
        <v>0.48</v>
      </c>
      <c r="EH6" s="36">
        <f t="shared" si="14"/>
        <v>0.4</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152234</v>
      </c>
      <c r="D7" s="38">
        <v>46</v>
      </c>
      <c r="E7" s="38">
        <v>1</v>
      </c>
      <c r="F7" s="38">
        <v>0</v>
      </c>
      <c r="G7" s="38">
        <v>1</v>
      </c>
      <c r="H7" s="38" t="s">
        <v>92</v>
      </c>
      <c r="I7" s="38" t="s">
        <v>93</v>
      </c>
      <c r="J7" s="38" t="s">
        <v>94</v>
      </c>
      <c r="K7" s="38" t="s">
        <v>95</v>
      </c>
      <c r="L7" s="38" t="s">
        <v>96</v>
      </c>
      <c r="M7" s="38" t="s">
        <v>97</v>
      </c>
      <c r="N7" s="39" t="s">
        <v>98</v>
      </c>
      <c r="O7" s="39">
        <v>56.38</v>
      </c>
      <c r="P7" s="39">
        <v>99.24</v>
      </c>
      <c r="Q7" s="39">
        <v>3456</v>
      </c>
      <c r="R7" s="39">
        <v>42523</v>
      </c>
      <c r="S7" s="39">
        <v>192.74</v>
      </c>
      <c r="T7" s="39">
        <v>220.62</v>
      </c>
      <c r="U7" s="39">
        <v>46369</v>
      </c>
      <c r="V7" s="39">
        <v>161.66</v>
      </c>
      <c r="W7" s="39">
        <v>286.83</v>
      </c>
      <c r="X7" s="39">
        <v>105.75</v>
      </c>
      <c r="Y7" s="39">
        <v>106.48</v>
      </c>
      <c r="Z7" s="39">
        <v>105.41</v>
      </c>
      <c r="AA7" s="39">
        <v>107.93</v>
      </c>
      <c r="AB7" s="39">
        <v>105.74</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142.5</v>
      </c>
      <c r="AU7" s="39">
        <v>156.72</v>
      </c>
      <c r="AV7" s="39">
        <v>165.68</v>
      </c>
      <c r="AW7" s="39">
        <v>170.79</v>
      </c>
      <c r="AX7" s="39">
        <v>165.15</v>
      </c>
      <c r="AY7" s="39">
        <v>382.09</v>
      </c>
      <c r="AZ7" s="39">
        <v>371.31</v>
      </c>
      <c r="BA7" s="39">
        <v>377.63</v>
      </c>
      <c r="BB7" s="39">
        <v>357.34</v>
      </c>
      <c r="BC7" s="39">
        <v>366.03</v>
      </c>
      <c r="BD7" s="39">
        <v>261.93</v>
      </c>
      <c r="BE7" s="39">
        <v>644.97</v>
      </c>
      <c r="BF7" s="39">
        <v>621.16</v>
      </c>
      <c r="BG7" s="39">
        <v>602.01</v>
      </c>
      <c r="BH7" s="39">
        <v>584.5</v>
      </c>
      <c r="BI7" s="39">
        <v>583.63</v>
      </c>
      <c r="BJ7" s="39">
        <v>385.06</v>
      </c>
      <c r="BK7" s="39">
        <v>373.09</v>
      </c>
      <c r="BL7" s="39">
        <v>364.71</v>
      </c>
      <c r="BM7" s="39">
        <v>373.69</v>
      </c>
      <c r="BN7" s="39">
        <v>370.12</v>
      </c>
      <c r="BO7" s="39">
        <v>270.45999999999998</v>
      </c>
      <c r="BP7" s="39">
        <v>101.77</v>
      </c>
      <c r="BQ7" s="39">
        <v>102.4</v>
      </c>
      <c r="BR7" s="39">
        <v>100.64</v>
      </c>
      <c r="BS7" s="39">
        <v>103.43</v>
      </c>
      <c r="BT7" s="39">
        <v>100.62</v>
      </c>
      <c r="BU7" s="39">
        <v>99.07</v>
      </c>
      <c r="BV7" s="39">
        <v>99.99</v>
      </c>
      <c r="BW7" s="39">
        <v>100.65</v>
      </c>
      <c r="BX7" s="39">
        <v>99.87</v>
      </c>
      <c r="BY7" s="39">
        <v>100.42</v>
      </c>
      <c r="BZ7" s="39">
        <v>103.91</v>
      </c>
      <c r="CA7" s="39">
        <v>165.41</v>
      </c>
      <c r="CB7" s="39">
        <v>164.63</v>
      </c>
      <c r="CC7" s="39">
        <v>167.85</v>
      </c>
      <c r="CD7" s="39">
        <v>163.46</v>
      </c>
      <c r="CE7" s="39">
        <v>168.71</v>
      </c>
      <c r="CF7" s="39">
        <v>173.03</v>
      </c>
      <c r="CG7" s="39">
        <v>171.15</v>
      </c>
      <c r="CH7" s="39">
        <v>170.19</v>
      </c>
      <c r="CI7" s="39">
        <v>171.81</v>
      </c>
      <c r="CJ7" s="39">
        <v>171.67</v>
      </c>
      <c r="CK7" s="39">
        <v>167.11</v>
      </c>
      <c r="CL7" s="39">
        <v>50.46</v>
      </c>
      <c r="CM7" s="39">
        <v>50.16</v>
      </c>
      <c r="CN7" s="39">
        <v>49.57</v>
      </c>
      <c r="CO7" s="39">
        <v>48.88</v>
      </c>
      <c r="CP7" s="39">
        <v>47.42</v>
      </c>
      <c r="CQ7" s="39">
        <v>58.58</v>
      </c>
      <c r="CR7" s="39">
        <v>58.53</v>
      </c>
      <c r="CS7" s="39">
        <v>59.01</v>
      </c>
      <c r="CT7" s="39">
        <v>60.03</v>
      </c>
      <c r="CU7" s="39">
        <v>59.74</v>
      </c>
      <c r="CV7" s="39">
        <v>60.27</v>
      </c>
      <c r="CW7" s="39">
        <v>84.76</v>
      </c>
      <c r="CX7" s="39">
        <v>84.29</v>
      </c>
      <c r="CY7" s="39">
        <v>84.26</v>
      </c>
      <c r="CZ7" s="39">
        <v>85.77</v>
      </c>
      <c r="DA7" s="39">
        <v>85.79</v>
      </c>
      <c r="DB7" s="39">
        <v>85.23</v>
      </c>
      <c r="DC7" s="39">
        <v>85.26</v>
      </c>
      <c r="DD7" s="39">
        <v>85.37</v>
      </c>
      <c r="DE7" s="39">
        <v>84.81</v>
      </c>
      <c r="DF7" s="39">
        <v>84.8</v>
      </c>
      <c r="DG7" s="39">
        <v>89.92</v>
      </c>
      <c r="DH7" s="39">
        <v>42.31</v>
      </c>
      <c r="DI7" s="39">
        <v>44.23</v>
      </c>
      <c r="DJ7" s="39">
        <v>46.17</v>
      </c>
      <c r="DK7" s="39">
        <v>47.65</v>
      </c>
      <c r="DL7" s="39">
        <v>49.18</v>
      </c>
      <c r="DM7" s="39">
        <v>44.31</v>
      </c>
      <c r="DN7" s="39">
        <v>45.75</v>
      </c>
      <c r="DO7" s="39">
        <v>46.9</v>
      </c>
      <c r="DP7" s="39">
        <v>47.28</v>
      </c>
      <c r="DQ7" s="39">
        <v>47.66</v>
      </c>
      <c r="DR7" s="39">
        <v>48.85</v>
      </c>
      <c r="DS7" s="39">
        <v>8.31</v>
      </c>
      <c r="DT7" s="39">
        <v>9.7899999999999991</v>
      </c>
      <c r="DU7" s="39">
        <v>10.66</v>
      </c>
      <c r="DV7" s="39">
        <v>10.48</v>
      </c>
      <c r="DW7" s="39">
        <v>11.63</v>
      </c>
      <c r="DX7" s="39">
        <v>10.09</v>
      </c>
      <c r="DY7" s="39">
        <v>10.54</v>
      </c>
      <c r="DZ7" s="39">
        <v>12.03</v>
      </c>
      <c r="EA7" s="39">
        <v>12.19</v>
      </c>
      <c r="EB7" s="39">
        <v>15.1</v>
      </c>
      <c r="EC7" s="39">
        <v>17.8</v>
      </c>
      <c r="ED7" s="39">
        <v>0.53</v>
      </c>
      <c r="EE7" s="39">
        <v>0.4</v>
      </c>
      <c r="EF7" s="39">
        <v>0.62</v>
      </c>
      <c r="EG7" s="39">
        <v>0.48</v>
      </c>
      <c r="EH7" s="39">
        <v>0.4</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99</v>
      </c>
      <c r="C9" s="42" t="s">
        <v>100</v>
      </c>
      <c r="D9" s="42" t="s">
        <v>101</v>
      </c>
      <c r="E9" s="42" t="s">
        <v>102</v>
      </c>
      <c r="F9" s="42" t="s">
        <v>103</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ryo-sugahara</cp:lastModifiedBy>
  <cp:lastPrinted>2020-01-21T01:19:23Z</cp:lastPrinted>
  <dcterms:created xsi:type="dcterms:W3CDTF">2019-12-05T04:14:06Z</dcterms:created>
  <dcterms:modified xsi:type="dcterms:W3CDTF">2020-01-22T04:46:33Z</dcterms:modified>
  <cp:category/>
</cp:coreProperties>
</file>