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整理後のフォルダ構造（gesuido）\100_全体\22_地方公営企業法適用関連\【経営比較分析】\R1年度【H30経営比較分析表】\県からの確認【修正依頼】（確定版）\"/>
    </mc:Choice>
  </mc:AlternateContent>
  <workbookProtection workbookAlgorithmName="SHA-512" workbookHashValue="lD6FAJ8hQu5sV9Q0oLHlMq0HR3m+XiEhUPIClNhngrDSG2Ubj9fCWm5C6ufSgtNbSDCJFrd9m4/wNppvK3ZZdA==" workbookSaltValue="G9/eREy/RUcUKlUjWZkz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<sst xmlns="http://schemas.openxmlformats.org/spreadsheetml/2006/main" count="228" uniqueCount="113">
  <si>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</si>
  <si>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</si>
  <si>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</si>
  <si>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</si>
  <si>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</si>
  <si>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</si>
  <si>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</si>
  <si>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</si>
  <si>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</si>
  <si>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</si>
  <si>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</si>
  <si>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</si>
  <si>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</si>
  <si>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</si>
  <si>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</si>
  <si>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</si>
  <si>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</si>
  <si>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</si>
  <si>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</si>
  <si>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</si>
  <si>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</si>
  <si>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</si>
  <si>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</si>
  <si>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</si>
  <si>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</si>
  <si>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</si>
  <si>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</si>
  <si>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</si>
  <si>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</si>
  <si>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</si>
  <si>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</si>
  <si>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</si>
  <si>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</si>
  <si>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</si>
  <si>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</si>
  <si>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</si>
  <si>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</si>
  <si>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</si>
  <si>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</si>
  <si>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</si>
  <si>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</si>
  <si>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</si>
  <si>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</si>
  <si>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</si>
  <si>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</si>
  <si>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</si>
  <si>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</si>
  <si>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</si>
  <si>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</si>
  <si>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</si>
  <si>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</si>
  <si>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</si>
  <si>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</si>
  <si>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</si>
  <si>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</si>
  <si>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</si>
  <si>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</si>
  <si>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</si>
  <si>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</si>
  <si>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</si>
  <si>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</si>
  <si>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</si>
  <si>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</si>
  <si>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</si>
  <si>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</si>
  <si>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</si>
  <si>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</si>
  <si>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</si>
  <si>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</si>
  <si>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</si>
  <si>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</si>
  <si>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</si>
  <si>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</si>
  <si>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</si>
  <si>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</si>
  <si>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</si>
  <si>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</si>
  <si>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</si>
  <si>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</si>
  <si>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</si>
  <si>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</si>
  <si>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</si>
  <si>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</si>
  <si>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</si>
  <si>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</si>
  <si>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</si>
  <si>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</si>
  <si>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</si>
  <si>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</si>
  <si>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</si>
  <si>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</si>
  <si>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</si>
  <si>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</si>
  <si>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</si>
  <si>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</si>
  <si>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</si>
  <si>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</si>
  <si>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</si>
  <si>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</si>
  <si>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</si>
  <si>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</si>
  <si>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</si>
  <si>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</si>
  <si>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</si>
  <si>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</si>
  <si>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</si>
  <si>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</si>
  <si>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</si>
  <si>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</si>
  <si>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</si>
  <si>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安田地区の事業認可が平成４年以降順次施設整備を進めてきたことから、法定耐用年数を超えた管渠はなく、比較的老朽化の度合いは低い。
　また平成9年度に稼働した安田浄化センターについては、現在、長寿命化事業を実施しているが、引き続きストックマネジメント計画等の老朽化に備えた計画的な施設更新を検討する必要がある。</t>
    <rPh sb="110" eb="111">
      <t>ヒ</t>
    </rPh>
    <rPh sb="112" eb="113">
      <t>ツヅ</t>
    </rPh>
    <rPh sb="124" eb="126">
      <t>ケイカク</t>
    </rPh>
    <rPh sb="126" eb="127">
      <t>トウ</t>
    </rPh>
    <phoneticPr fontId="15"/>
  </si>
  <si>
    <t>　類似団体との比較では、⑥汚水処理原価や⑧水洗化率は、経年を通して類似団体平均値を下回り、⑤経費回収率や⑦施設使用率は、経年を通して類似団体平均値を上回っている。
　また、①収益的収支比率は、単年度収支の黒字を示す100％以上には達していないため、今後も経営改善を図っていく必要がある。なお、今年度は企業会計移行に伴う打ち切り決算により、使用料収入が減額となったことから5.5ポイントの下降となった。
　特に使用料収入と関連する指標である⑧水洗化率の向上に努め、収益を増加させていく必要がある。
　なお、⑥汚水処理原価が平均値を下回る原因としては、公共下水道施設の大半が県流域下水道施設を利用していることから、直接的な経費計上を行う必要がないことがあげられる。また⑦施設利用率も流域下水道施設を利用していることから大きな変動はないが、安田地区の水洗化率を上げて、安田浄化センターの効率的運用を図る必要がある。</t>
    <rPh sb="35" eb="37">
      <t>ダンタイ</t>
    </rPh>
    <rPh sb="68" eb="70">
      <t>ダンタイ</t>
    </rPh>
    <rPh sb="146" eb="149">
      <t>コンネンド</t>
    </rPh>
    <rPh sb="150" eb="152">
      <t>キギョウ</t>
    </rPh>
    <rPh sb="152" eb="154">
      <t>カイケイ</t>
    </rPh>
    <rPh sb="154" eb="156">
      <t>イコウ</t>
    </rPh>
    <rPh sb="157" eb="158">
      <t>トモナ</t>
    </rPh>
    <rPh sb="159" eb="160">
      <t>ウ</t>
    </rPh>
    <rPh sb="161" eb="162">
      <t>キ</t>
    </rPh>
    <rPh sb="163" eb="165">
      <t>ケッサン</t>
    </rPh>
    <rPh sb="169" eb="172">
      <t>シヨウリョウ</t>
    </rPh>
    <rPh sb="172" eb="174">
      <t>シュウニュウ</t>
    </rPh>
    <rPh sb="175" eb="177">
      <t>ゲンガク</t>
    </rPh>
    <rPh sb="193" eb="195">
      <t>カコウ</t>
    </rPh>
    <rPh sb="210" eb="212">
      <t>カンレン</t>
    </rPh>
    <rPh sb="367" eb="369">
      <t>ヤスダ</t>
    </rPh>
    <rPh sb="369" eb="371">
      <t>チク</t>
    </rPh>
    <rPh sb="372" eb="375">
      <t>スイセンカ</t>
    </rPh>
    <rPh sb="375" eb="376">
      <t>リツ</t>
    </rPh>
    <rPh sb="377" eb="378">
      <t>ア</t>
    </rPh>
    <rPh sb="381" eb="383">
      <t>ヤスダ</t>
    </rPh>
    <rPh sb="383" eb="385">
      <t>ジョウカ</t>
    </rPh>
    <rPh sb="390" eb="393">
      <t>コウリツテキ</t>
    </rPh>
    <rPh sb="393" eb="395">
      <t>ウンヨウ</t>
    </rPh>
    <rPh sb="396" eb="397">
      <t>ハカ</t>
    </rPh>
    <rPh sb="398" eb="400">
      <t>ヒツヨウ</t>
    </rPh>
    <phoneticPr fontId="15"/>
  </si>
  <si>
    <t>「経営の健全性・効率性」の観点では、県流域下水道施設の利用により⑧水洗化率以外の比率は類似団体平均値を上回っている。
　また、「老朽化の状況」は、事業着手が遅かったため、法定耐用年数で見た場合、施設の更新は少ない状況であるが、今後、計画的な更新が必要である。　
　経営改善の取り組みでは、事業経営の根幹となる使用料収入の増収のため、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さらに平成３１年度からは、現在の「官公庁会計」から「地方公営企業会計」に移行し、併せて経営戦略の策定を行うことで経営の健全化に取り組んでいる。</t>
    <rPh sb="18" eb="19">
      <t>ケン</t>
    </rPh>
    <rPh sb="85" eb="87">
      <t>ホウテイ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</si>
</sst>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0.03</c:v>
                </c:pt>
                <c:pt idx="2" formatCode="#,##0.00;&quot;△&quot;#,##0.00">
                  <c:v>0</c:v>
                </c:pt>
                <c:pt idx="3">
                  <c:v>0.02</c:v>
                </c:pt>
                <c:pt idx="4" formatCode="#,##0.00;&quot;△&quot;#,##0.00">
                  <c:v>0</c:v>
                </c:pt>
              </c:numCache>
            </c:numRef>
          </c:val>
          <c:extLst>
            <c:ext xmlns:c16="http://schemas.microsoft.com/office/drawing/2014/chart" uri="{C3380CC4-5D6E-409C-BE32-E72D297353CC}">
              <c16:uniqueId val="{00000000-3FC3-4118-B859-785C070D38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3FC3-4118-B859-785C070D38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54.92</c:v>
                </c:pt>
                <c:pt idx="1">
                  <c:v>57.03</c:v>
                </c:pt>
                <c:pt idx="2">
                  <c:v>57.32</c:v>
                </c:pt>
                <c:pt idx="3">
                  <c:v>58.58</c:v>
                </c:pt>
                <c:pt idx="4">
                  <c:v>57.71</c:v>
                </c:pt>
              </c:numCache>
            </c:numRef>
          </c:val>
          <c:extLst>
            <c:ext xmlns:c16="http://schemas.microsoft.com/office/drawing/2014/chart" uri="{C3380CC4-5D6E-409C-BE32-E72D297353CC}">
              <c16:uniqueId val="{00000000-83AB-4593-851D-4957210C38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83AB-4593-851D-4957210C38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65.08</c:v>
                </c:pt>
                <c:pt idx="1">
                  <c:v>66.36</c:v>
                </c:pt>
                <c:pt idx="2">
                  <c:v>66.900000000000006</c:v>
                </c:pt>
                <c:pt idx="3">
                  <c:v>67.8</c:v>
                </c:pt>
                <c:pt idx="4">
                  <c:v>68.86</c:v>
                </c:pt>
              </c:numCache>
            </c:numRef>
          </c:val>
          <c:extLst>
            <c:ext xmlns:c16="http://schemas.microsoft.com/office/drawing/2014/chart" uri="{C3380CC4-5D6E-409C-BE32-E72D297353CC}">
              <c16:uniqueId val="{00000000-CCA7-439D-887D-8FE4CD4BA3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CCA7-439D-887D-8FE4CD4BA3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80.540000000000006</c:v>
                </c:pt>
                <c:pt idx="1">
                  <c:v>82.53</c:v>
                </c:pt>
                <c:pt idx="2">
                  <c:v>82.24</c:v>
                </c:pt>
                <c:pt idx="3">
                  <c:v>83.09</c:v>
                </c:pt>
                <c:pt idx="4">
                  <c:v>77.58</c:v>
                </c:pt>
              </c:numCache>
            </c:numRef>
          </c:val>
          <c:extLst>
            <c:ext xmlns:c16="http://schemas.microsoft.com/office/drawing/2014/chart" uri="{C3380CC4-5D6E-409C-BE32-E72D297353CC}">
              <c16:uniqueId val="{00000000-CFF4-41D1-AA56-24E6A4A890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4-41D1-AA56-24E6A4A890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D-4D6A-B8BB-5EA32BFD2F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D-4D6A-B8BB-5EA32BFD2F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7-4ED8-A181-F3AF3FEDDB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7-4ED8-A181-F3AF3FEDDB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48-480E-A677-2F73BAFE21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48-480E-A677-2F73BAFE21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1-4B99-BFB6-A2CE150FE5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1-4B99-BFB6-A2CE150FE5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1111.77</c:v>
                </c:pt>
                <c:pt idx="1">
                  <c:v>0</c:v>
                </c:pt>
                <c:pt idx="2">
                  <c:v>0</c:v>
                </c:pt>
                <c:pt idx="3">
                  <c:v>0</c:v>
                </c:pt>
                <c:pt idx="4" formatCode="#,##0.00;&quot;△&quot;#,##0.00;&quot;-&quot;">
                  <c:v>1174.8699999999999</c:v>
                </c:pt>
              </c:numCache>
            </c:numRef>
          </c:val>
          <c:extLst>
            <c:ext xmlns:c16="http://schemas.microsoft.com/office/drawing/2014/chart" uri="{C3380CC4-5D6E-409C-BE32-E72D297353CC}">
              <c16:uniqueId val="{00000000-1317-4221-B281-7150A569D3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1317-4221-B281-7150A569D3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81.319999999999993</c:v>
                </c:pt>
                <c:pt idx="1">
                  <c:v>87.11</c:v>
                </c:pt>
                <c:pt idx="2">
                  <c:v>87.32</c:v>
                </c:pt>
                <c:pt idx="3">
                  <c:v>88.14</c:v>
                </c:pt>
                <c:pt idx="4">
                  <c:v>87.2</c:v>
                </c:pt>
              </c:numCache>
            </c:numRef>
          </c:val>
          <c:extLst>
            <c:ext xmlns:c16="http://schemas.microsoft.com/office/drawing/2014/chart" uri="{C3380CC4-5D6E-409C-BE32-E72D297353CC}">
              <c16:uniqueId val="{00000000-9861-4B48-9BBC-4A042964AD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9861-4B48-9BBC-4A042964AD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175.75</c:v>
                </c:pt>
                <c:pt idx="1">
                  <c:v>163.31</c:v>
                </c:pt>
                <c:pt idx="2">
                  <c:v>162.93</c:v>
                </c:pt>
                <c:pt idx="3">
                  <c:v>161.69999999999999</c:v>
                </c:pt>
                <c:pt idx="4">
                  <c:v>149.09</c:v>
                </c:pt>
              </c:numCache>
            </c:numRef>
          </c:val>
          <c:extLst>
            <c:ext xmlns:c16="http://schemas.microsoft.com/office/drawing/2014/chart" uri="{C3380CC4-5D6E-409C-BE32-E72D297353CC}">
              <c16:uniqueId val="{00000000-74EF-4494-B8C0-27A15DCB9D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74EF-4494-B8C0-27A15DCB9D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阿賀野市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42523</v>
      </c>
      <c r="AM8" s="50"/>
      <c r="AN8" s="50"/>
      <c r="AO8" s="50"/>
      <c r="AP8" s="50"/>
      <c r="AQ8" s="50"/>
      <c r="AR8" s="50"/>
      <c r="AS8" s="50"/>
      <c r="AT8" s="45">
        <f>データ!T6</f>
        <v>192.74</v>
      </c>
      <c r="AU8" s="45"/>
      <c r="AV8" s="45"/>
      <c r="AW8" s="45"/>
      <c r="AX8" s="45"/>
      <c r="AY8" s="45"/>
      <c r="AZ8" s="45"/>
      <c r="BA8" s="45"/>
      <c r="BB8" s="45">
        <f>データ!U6</f>
        <v>220.62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55.24</v>
      </c>
      <c r="Q10" s="45"/>
      <c r="R10" s="45"/>
      <c r="S10" s="45"/>
      <c r="T10" s="45"/>
      <c r="U10" s="45"/>
      <c r="V10" s="45"/>
      <c r="W10" s="45">
        <f>データ!Q6</f>
        <v>95.62</v>
      </c>
      <c r="X10" s="45"/>
      <c r="Y10" s="45"/>
      <c r="Z10" s="45"/>
      <c r="AA10" s="45"/>
      <c r="AB10" s="45"/>
      <c r="AC10" s="45"/>
      <c r="AD10" s="50">
        <f>データ!R6</f>
        <v>2592</v>
      </c>
      <c r="AE10" s="50"/>
      <c r="AF10" s="50"/>
      <c r="AG10" s="50"/>
      <c r="AH10" s="50"/>
      <c r="AI10" s="50"/>
      <c r="AJ10" s="50"/>
      <c r="AK10" s="2"/>
      <c r="AL10" s="50">
        <f>データ!V6</f>
        <v>23344</v>
      </c>
      <c r="AM10" s="50"/>
      <c r="AN10" s="50"/>
      <c r="AO10" s="50"/>
      <c r="AP10" s="50"/>
      <c r="AQ10" s="50"/>
      <c r="AR10" s="50"/>
      <c r="AS10" s="50"/>
      <c r="AT10" s="45">
        <f>データ!W6</f>
        <v>10.25</v>
      </c>
      <c r="AU10" s="45"/>
      <c r="AV10" s="45"/>
      <c r="AW10" s="45"/>
      <c r="AX10" s="45"/>
      <c r="AY10" s="45"/>
      <c r="AZ10" s="45"/>
      <c r="BA10" s="45"/>
      <c r="BB10" s="45">
        <f>データ!X6</f>
        <v>2277.46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bTwXL16yD8yXmV1X4pPg7Bso8zoBGOero10AWB9/lZ5+pQf4OEBduQbr1rBE3Y2MN7t+/dnk23w48qbdlHDCSg==" saltValue="k0DMKqndxKlT1cRGZfq/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152234</v>
      </c>
      <c r="D6" s="33">
        <f t="shared" si="3"/>
        <v>47</v>
      </c>
      <c r="E6" s="33">
        <f t="shared" si="3"/>
        <v>17</v>
      </c>
      <c r="F6" s="33">
        <f t="shared" si="3"/>
        <v>1</v>
      </c>
      <c r="G6" s="33">
        <f t="shared" si="3"/>
        <v>0</v>
      </c>
      <c r="H6" s="33" t="str">
        <f t="shared" si="3"/>
        <v>新潟県　阿賀野市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55.24</v>
      </c>
      <c r="Q6" s="34">
        <f t="shared" si="3"/>
        <v>95.62</v>
      </c>
      <c r="R6" s="34">
        <f t="shared" si="3"/>
        <v>2592</v>
      </c>
      <c r="S6" s="34">
        <f t="shared" si="3"/>
        <v>42523</v>
      </c>
      <c r="T6" s="34">
        <f t="shared" si="3"/>
        <v>192.74</v>
      </c>
      <c r="U6" s="34">
        <f t="shared" si="3"/>
        <v>220.62</v>
      </c>
      <c r="V6" s="34">
        <f t="shared" si="3"/>
        <v>23344</v>
      </c>
      <c r="W6" s="34">
        <f t="shared" si="3"/>
        <v>10.25</v>
      </c>
      <c r="X6" s="34">
        <f t="shared" si="3"/>
        <v>2277.46</v>
      </c>
      <c r="Y6" s="35">
        <f>IF(Y7="",NA(),Y7)</f>
        <v>80.540000000000006</v>
      </c>
      <c r="Z6" s="35">
        <f t="shared" ref="Z6:AH6" si="4">IF(Z7="",NA(),Z7)</f>
        <v>82.53</v>
      </c>
      <c r="AA6" s="35">
        <f t="shared" si="4"/>
        <v>82.24</v>
      </c>
      <c r="AB6" s="35">
        <f t="shared" si="4"/>
        <v>83.09</v>
      </c>
      <c r="AC6" s="35">
        <f t="shared" si="4"/>
        <v>77.58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1111.77</v>
      </c>
      <c r="BG6" s="34">
        <f t="shared" ref="BG6:BO6" si="7">IF(BG7="",NA(),BG7)</f>
        <v>0</v>
      </c>
      <c r="BH6" s="34">
        <f t="shared" si="7"/>
        <v>0</v>
      </c>
      <c r="BI6" s="34">
        <f t="shared" si="7"/>
        <v>0</v>
      </c>
      <c r="BJ6" s="35">
        <f t="shared" si="7"/>
        <v>1174.8699999999999</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81.319999999999993</v>
      </c>
      <c r="BR6" s="35">
        <f t="shared" ref="BR6:BZ6" si="8">IF(BR7="",NA(),BR7)</f>
        <v>87.11</v>
      </c>
      <c r="BS6" s="35">
        <f t="shared" si="8"/>
        <v>87.32</v>
      </c>
      <c r="BT6" s="35">
        <f t="shared" si="8"/>
        <v>88.14</v>
      </c>
      <c r="BU6" s="35">
        <f t="shared" si="8"/>
        <v>87.2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175.75</v>
      </c>
      <c r="CC6" s="35">
        <f t="shared" ref="CC6:CK6" si="9">IF(CC7="",NA(),CC7)</f>
        <v>163.31</v>
      </c>
      <c r="CD6" s="35">
        <f t="shared" si="9"/>
        <v>162.93</v>
      </c>
      <c r="CE6" s="35">
        <f t="shared" si="9"/>
        <v>161.69999999999999</v>
      </c>
      <c r="CF6" s="35">
        <f t="shared" si="9"/>
        <v>149.09</v>
      </c>
      <c r="CG6" s="35">
        <f t="shared" si="9"/>
        <v>248.89</v>
      </c>
      <c r="CH6" s="35">
        <f t="shared" si="9"/>
        <v>250.84</v>
      </c>
      <c r="CI6" s="35">
        <f t="shared" si="9"/>
        <v>235.61</v>
      </c>
      <c r="CJ6" s="35">
        <f t="shared" si="9"/>
        <v>216.21</v>
      </c>
      <c r="CK6" s="35">
        <f t="shared" si="9"/>
        <v>220.31</v>
      </c>
      <c r="CL6" s="34" t="str">
        <f>IF(CL7="","",IF(CL7="-","【-】","【"&amp;SUBSTITUTE(TEXT(CL7,"#,##0.00"),"-","△")&amp;"】"))</f>
        <v>【136.86】</v>
      </c>
      <c r="CM6" s="35">
        <f>IF(CM7="",NA(),CM7)</f>
        <v>54.92</v>
      </c>
      <c r="CN6" s="35">
        <f t="shared" ref="CN6:CV6" si="10">IF(CN7="",NA(),CN7)</f>
        <v>57.03</v>
      </c>
      <c r="CO6" s="35">
        <f t="shared" si="10"/>
        <v>57.32</v>
      </c>
      <c r="CP6" s="35">
        <f t="shared" si="10"/>
        <v>58.58</v>
      </c>
      <c r="CQ6" s="35">
        <f t="shared" si="10"/>
        <v>57.71</v>
      </c>
      <c r="CR6" s="35">
        <f t="shared" si="10"/>
        <v>49.89</v>
      </c>
      <c r="CS6" s="35">
        <f t="shared" si="10"/>
        <v>49.39</v>
      </c>
      <c r="CT6" s="35">
        <f t="shared" si="10"/>
        <v>49.25</v>
      </c>
      <c r="CU6" s="35">
        <f t="shared" si="10"/>
        <v>50.24</v>
      </c>
      <c r="CV6" s="35">
        <f t="shared" si="10"/>
        <v>49.68</v>
      </c>
      <c r="CW6" s="34" t="str">
        <f>IF(CW7="","",IF(CW7="-","【-】","【"&amp;SUBSTITUTE(TEXT(CW7,"#,##0.00"),"-","△")&amp;"】"))</f>
        <v>【58.98】</v>
      </c>
      <c r="CX6" s="35">
        <f>IF(CX7="",NA(),CX7)</f>
        <v>65.08</v>
      </c>
      <c r="CY6" s="35">
        <f t="shared" ref="CY6:DG6" si="11">IF(CY7="",NA(),CY7)</f>
        <v>66.36</v>
      </c>
      <c r="CZ6" s="35">
        <f t="shared" si="11"/>
        <v>66.900000000000006</v>
      </c>
      <c r="DA6" s="35">
        <f t="shared" si="11"/>
        <v>67.8</v>
      </c>
      <c r="DB6" s="35">
        <f t="shared" si="11"/>
        <v>68.86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0.03</v>
      </c>
      <c r="EG6" s="34">
        <f t="shared" si="14"/>
        <v>0</v>
      </c>
      <c r="EH6" s="35">
        <f t="shared" si="14"/>
        <v>0.02</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152234</v>
      </c>
      <c r="D7" s="37">
        <v>47</v>
      </c>
      <c r="E7" s="37">
        <v>17</v>
      </c>
      <c r="F7" s="37">
        <v>1</v>
      </c>
      <c r="G7" s="37">
        <v>0</v>
      </c>
      <c r="H7" s="37" t="s">
        <v>97</v>
      </c>
      <c r="I7" s="37" t="s">
        <v>98</v>
      </c>
      <c r="J7" s="37" t="s">
        <v>99</v>
      </c>
      <c r="K7" s="37" t="s">
        <v>100</v>
      </c>
      <c r="L7" s="37" t="s">
        <v>101</v>
      </c>
      <c r="M7" s="37" t="s">
        <v>102</v>
      </c>
      <c r="N7" s="38" t="s">
        <v>103</v>
      </c>
      <c r="O7" s="38" t="s">
        <v>104</v>
      </c>
      <c r="P7" s="38">
        <v>55.24</v>
      </c>
      <c r="Q7" s="38">
        <v>95.62</v>
      </c>
      <c r="R7" s="38">
        <v>2592</v>
      </c>
      <c r="S7" s="38">
        <v>42523</v>
      </c>
      <c r="T7" s="38">
        <v>192.74</v>
      </c>
      <c r="U7" s="38">
        <v>220.62</v>
      </c>
      <c r="V7" s="38">
        <v>23344</v>
      </c>
      <c r="W7" s="38">
        <v>10.25</v>
      </c>
      <c r="X7" s="38">
        <v>2277.46</v>
      </c>
      <c r="Y7" s="38">
        <v>80.540000000000006</v>
      </c>
      <c r="Z7" s="38">
        <v>82.53</v>
      </c>
      <c r="AA7" s="38">
        <v>82.24</v>
      </c>
      <c r="AB7" s="38">
        <v>83.09</v>
      </c>
      <c r="AC7" s="38">
        <v>77.58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1111.77</v>
      </c>
      <c r="BG7" s="38">
        <v>0</v>
      </c>
      <c r="BH7" s="38">
        <v>0</v>
      </c>
      <c r="BI7" s="38">
        <v>0</v>
      </c>
      <c r="BJ7" s="38">
        <v>1174.8699999999999</v>
      </c>
      <c r="BK7" s="38">
        <v>1203.71</v>
      </c>
      <c r="BL7" s="38">
        <v>1162.3599999999999</v>
      </c>
      <c r="BM7" s="38">
        <v>1047.6500000000001</v>
      </c>
      <c r="BN7" s="38">
        <v>1124.26</v>
      </c>
      <c r="BO7" s="38">
        <v>1048.23</v>
      </c>
      <c r="BP7" s="38">
        <v>682.78</v>
      </c>
      <c r="BQ7" s="38">
        <v>81.319999999999993</v>
      </c>
      <c r="BR7" s="38">
        <v>87.11</v>
      </c>
      <c r="BS7" s="38">
        <v>87.32</v>
      </c>
      <c r="BT7" s="38">
        <v>88.14</v>
      </c>
      <c r="BU7" s="38">
        <v>87.2</v>
      </c>
      <c r="BV7" s="38">
        <v>69.739999999999995</v>
      </c>
      <c r="BW7" s="38">
        <v>68.209999999999994</v>
      </c>
      <c r="BX7" s="38">
        <v>74.040000000000006</v>
      </c>
      <c r="BY7" s="38">
        <v>80.58</v>
      </c>
      <c r="BZ7" s="38">
        <v>78.92</v>
      </c>
      <c r="CA7" s="38">
        <v>100.91</v>
      </c>
      <c r="CB7" s="38">
        <v>175.75</v>
      </c>
      <c r="CC7" s="38">
        <v>163.31</v>
      </c>
      <c r="CD7" s="38">
        <v>162.93</v>
      </c>
      <c r="CE7" s="38">
        <v>161.69999999999999</v>
      </c>
      <c r="CF7" s="38">
        <v>149.09</v>
      </c>
      <c r="CG7" s="38">
        <v>248.89</v>
      </c>
      <c r="CH7" s="38">
        <v>250.84</v>
      </c>
      <c r="CI7" s="38">
        <v>235.61</v>
      </c>
      <c r="CJ7" s="38">
        <v>216.21</v>
      </c>
      <c r="CK7" s="38">
        <v>220.31</v>
      </c>
      <c r="CL7" s="38">
        <v>136.86000000000001</v>
      </c>
      <c r="CM7" s="38">
        <v>54.92</v>
      </c>
      <c r="CN7" s="38">
        <v>57.03</v>
      </c>
      <c r="CO7" s="38">
        <v>57.32</v>
      </c>
      <c r="CP7" s="38">
        <v>58.58</v>
      </c>
      <c r="CQ7" s="38">
        <v>57.71</v>
      </c>
      <c r="CR7" s="38">
        <v>49.89</v>
      </c>
      <c r="CS7" s="38">
        <v>49.39</v>
      </c>
      <c r="CT7" s="38">
        <v>49.25</v>
      </c>
      <c r="CU7" s="38">
        <v>50.24</v>
      </c>
      <c r="CV7" s="38">
        <v>49.68</v>
      </c>
      <c r="CW7" s="38">
        <v>58.98</v>
      </c>
      <c r="CX7" s="38">
        <v>65.08</v>
      </c>
      <c r="CY7" s="38">
        <v>66.36</v>
      </c>
      <c r="CZ7" s="38">
        <v>66.900000000000006</v>
      </c>
      <c r="DA7" s="38">
        <v>67.8</v>
      </c>
      <c r="DB7" s="38">
        <v>68.86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0.03</v>
      </c>
      <c r="EG7" s="38">
        <v>0</v>
      </c>
      <c r="EH7" s="38">
        <v>0.02</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take-masaki</cp:lastModifiedBy>
  <cp:lastPrinted>2020-02-13T05:44:58Z</cp:lastPrinted>
  <dcterms:created xsi:type="dcterms:W3CDTF">2019-12-05T05:03:56Z</dcterms:created>
  <dcterms:modified xsi:type="dcterms:W3CDTF">2020-02-13T05:45:01Z</dcterms:modified>
  <cp:category/>
</cp:coreProperties>
</file>