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kankou\300_商工振興係\310_中小企業者支援\620_物価高騰対応事業\省エネ設備導入促進事業補助金\阿賀野市様式\"/>
    </mc:Choice>
  </mc:AlternateContent>
  <xr:revisionPtr revIDLastSave="0" documentId="13_ncr:1_{A4E63B48-4C5C-44ED-BBFD-9E4D5596F519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省エネルギー計算書" sheetId="1" r:id="rId1"/>
  </sheets>
  <definedNames>
    <definedName name="_xlnm.Print_Area" localSheetId="0">省エネルギー計算書!$A$1:$K$48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1" l="1"/>
  <c r="G26" i="1" l="1"/>
  <c r="C37" i="1"/>
  <c r="E31" i="1"/>
  <c r="E16" i="1"/>
  <c r="E30" i="1" s="1"/>
  <c r="T30" i="1" l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J26" i="1"/>
  <c r="H32" i="1"/>
  <c r="H33" i="1"/>
  <c r="H34" i="1"/>
  <c r="H35" i="1"/>
  <c r="H36" i="1"/>
  <c r="H31" i="1"/>
  <c r="S30" i="1"/>
  <c r="E37" i="1" s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E36" i="1"/>
  <c r="E32" i="1"/>
  <c r="E33" i="1"/>
  <c r="E34" i="1"/>
  <c r="E35" i="1"/>
  <c r="H16" i="1"/>
  <c r="H30" i="1" s="1"/>
  <c r="F38" i="1" l="1"/>
  <c r="H37" i="1"/>
  <c r="I38" i="1" s="1"/>
  <c r="C41" i="1" l="1"/>
</calcChain>
</file>

<file path=xl/sharedStrings.xml><?xml version="1.0" encoding="utf-8"?>
<sst xmlns="http://schemas.openxmlformats.org/spreadsheetml/2006/main" count="146" uniqueCount="85">
  <si>
    <t>kW</t>
  </si>
  <si>
    <t>kWh</t>
  </si>
  <si>
    <t>省エネルギー計算書</t>
    <rPh sb="0" eb="1">
      <t>ショウ</t>
    </rPh>
    <rPh sb="6" eb="9">
      <t>ケイサンショ</t>
    </rPh>
    <phoneticPr fontId="1"/>
  </si>
  <si>
    <t>消費電力</t>
    <rPh sb="0" eb="4">
      <t>ショウヒデンリョク</t>
    </rPh>
    <phoneticPr fontId="1"/>
  </si>
  <si>
    <t>消費電力量</t>
    <rPh sb="0" eb="4">
      <t>ショウヒデンリョク</t>
    </rPh>
    <rPh sb="4" eb="5">
      <t>リョウ</t>
    </rPh>
    <phoneticPr fontId="1"/>
  </si>
  <si>
    <t>１　設備概要</t>
    <rPh sb="2" eb="4">
      <t>セツビ</t>
    </rPh>
    <rPh sb="4" eb="6">
      <t>ガイヨウ</t>
    </rPh>
    <phoneticPr fontId="1"/>
  </si>
  <si>
    <t>既存設備</t>
    <rPh sb="0" eb="2">
      <t>キゾン</t>
    </rPh>
    <rPh sb="2" eb="4">
      <t>セツビ</t>
    </rPh>
    <phoneticPr fontId="1"/>
  </si>
  <si>
    <t>導入設備</t>
    <rPh sb="0" eb="2">
      <t>ドウニュウ</t>
    </rPh>
    <rPh sb="2" eb="4">
      <t>セツビ</t>
    </rPh>
    <phoneticPr fontId="1"/>
  </si>
  <si>
    <t>メーカー名</t>
    <rPh sb="4" eb="5">
      <t>メイ</t>
    </rPh>
    <phoneticPr fontId="1"/>
  </si>
  <si>
    <t>型式番号</t>
    <rPh sb="0" eb="4">
      <t>カタシキバンゴウ</t>
    </rPh>
    <phoneticPr fontId="1"/>
  </si>
  <si>
    <t>kW</t>
    <phoneticPr fontId="1"/>
  </si>
  <si>
    <t>ｈ</t>
  </si>
  <si>
    <t>kWh</t>
    <phoneticPr fontId="1"/>
  </si>
  <si>
    <t>灯油</t>
  </si>
  <si>
    <t>軽油</t>
  </si>
  <si>
    <t>A重油</t>
  </si>
  <si>
    <t>その他</t>
    <rPh sb="2" eb="3">
      <t>タ</t>
    </rPh>
    <phoneticPr fontId="1"/>
  </si>
  <si>
    <t>電気</t>
    <rPh sb="0" eb="2">
      <t>デンキ</t>
    </rPh>
    <phoneticPr fontId="1"/>
  </si>
  <si>
    <t>合計</t>
    <rPh sb="0" eb="2">
      <t>ゴウケイ</t>
    </rPh>
    <phoneticPr fontId="1"/>
  </si>
  <si>
    <t>４　年間CO2排出量</t>
    <rPh sb="2" eb="4">
      <t>ネンカン</t>
    </rPh>
    <rPh sb="7" eb="9">
      <t>ハイシュツ</t>
    </rPh>
    <rPh sb="9" eb="10">
      <t>リョウ</t>
    </rPh>
    <phoneticPr fontId="1"/>
  </si>
  <si>
    <t>t-CO2/年</t>
  </si>
  <si>
    <t>1台当たりの年間使用量</t>
    <rPh sb="1" eb="2">
      <t>ダイ</t>
    </rPh>
    <rPh sb="2" eb="3">
      <t>ア</t>
    </rPh>
    <rPh sb="6" eb="8">
      <t>ネンカン</t>
    </rPh>
    <rPh sb="8" eb="11">
      <t>シヨウリョウ</t>
    </rPh>
    <phoneticPr fontId="1"/>
  </si>
  <si>
    <t>都市ガス</t>
    <phoneticPr fontId="1"/>
  </si>
  <si>
    <t>1,000N㎥</t>
  </si>
  <si>
    <t>1,000N㎥</t>
    <phoneticPr fontId="1"/>
  </si>
  <si>
    <t>kl</t>
  </si>
  <si>
    <t>kl</t>
    <phoneticPr fontId="1"/>
  </si>
  <si>
    <t>【備考】</t>
    <rPh sb="1" eb="3">
      <t>ビコウ</t>
    </rPh>
    <phoneticPr fontId="1"/>
  </si>
  <si>
    <t>２　エネルギー使用量（電気）</t>
    <rPh sb="7" eb="9">
      <t>シヨウ</t>
    </rPh>
    <rPh sb="9" eb="10">
      <t>リョウ</t>
    </rPh>
    <rPh sb="11" eb="13">
      <t>デンキ</t>
    </rPh>
    <phoneticPr fontId="1"/>
  </si>
  <si>
    <t>　２　設備概要のわかる資料（カタログ、ホームページの写し等）を添付してください。</t>
    <rPh sb="3" eb="5">
      <t>セツビ</t>
    </rPh>
    <rPh sb="5" eb="7">
      <t>ガイヨウ</t>
    </rPh>
    <rPh sb="11" eb="13">
      <t>シリョウ</t>
    </rPh>
    <rPh sb="26" eb="27">
      <t>ウツ</t>
    </rPh>
    <rPh sb="28" eb="29">
      <t>トウ</t>
    </rPh>
    <rPh sb="31" eb="33">
      <t>テンプ</t>
    </rPh>
    <phoneticPr fontId="1"/>
  </si>
  <si>
    <t>　１　省エネルギー計算書は、原則、設備の型式番号ごとに提出してください。</t>
    <rPh sb="3" eb="4">
      <t>ショウ</t>
    </rPh>
    <rPh sb="9" eb="12">
      <t>ケイサンショ</t>
    </rPh>
    <rPh sb="14" eb="16">
      <t>ゲンソク</t>
    </rPh>
    <rPh sb="17" eb="19">
      <t>セツビ</t>
    </rPh>
    <rPh sb="20" eb="24">
      <t>カタシキバンゴウ</t>
    </rPh>
    <rPh sb="27" eb="29">
      <t>テイシュツ</t>
    </rPh>
    <phoneticPr fontId="1"/>
  </si>
  <si>
    <t>設備区分</t>
    <rPh sb="0" eb="2">
      <t>セツビ</t>
    </rPh>
    <rPh sb="2" eb="4">
      <t>クブン</t>
    </rPh>
    <phoneticPr fontId="1"/>
  </si>
  <si>
    <t>1台当たりの年間使用量</t>
    <rPh sb="6" eb="8">
      <t>ネンカン</t>
    </rPh>
    <rPh sb="8" eb="11">
      <t>シヨウリョウ</t>
    </rPh>
    <phoneticPr fontId="1"/>
  </si>
  <si>
    <t>月間平均稼働時間</t>
    <rPh sb="0" eb="2">
      <t>ゲッカン</t>
    </rPh>
    <rPh sb="2" eb="4">
      <t>ヘイキン</t>
    </rPh>
    <rPh sb="4" eb="6">
      <t>カドウ</t>
    </rPh>
    <rPh sb="6" eb="8">
      <t>ジカン</t>
    </rPh>
    <phoneticPr fontId="1"/>
  </si>
  <si>
    <t>業務用給湯器</t>
    <rPh sb="0" eb="3">
      <t>ギョウムヨウ</t>
    </rPh>
    <rPh sb="3" eb="6">
      <t>キュウトウキ</t>
    </rPh>
    <phoneticPr fontId="1"/>
  </si>
  <si>
    <t>高性能ボイラ</t>
    <rPh sb="0" eb="3">
      <t>コウセイノウ</t>
    </rPh>
    <phoneticPr fontId="1"/>
  </si>
  <si>
    <t>高効率コージェネレーション</t>
    <rPh sb="0" eb="3">
      <t>コウコウリツ</t>
    </rPh>
    <phoneticPr fontId="1"/>
  </si>
  <si>
    <t>変圧器</t>
    <rPh sb="0" eb="3">
      <t>ヘンアツキ</t>
    </rPh>
    <phoneticPr fontId="1"/>
  </si>
  <si>
    <t>冷凍冷蔵設備</t>
    <rPh sb="0" eb="4">
      <t>レイトウレイゾウ</t>
    </rPh>
    <rPh sb="4" eb="6">
      <t>セツビ</t>
    </rPh>
    <phoneticPr fontId="1"/>
  </si>
  <si>
    <t>産業用モータ</t>
    <rPh sb="0" eb="3">
      <t>サンギョウヨウ</t>
    </rPh>
    <phoneticPr fontId="1"/>
  </si>
  <si>
    <t>産業ヒートポンプ</t>
  </si>
  <si>
    <t>LED照明器具</t>
    <rPh sb="3" eb="7">
      <t>ショウメイキグ</t>
    </rPh>
    <phoneticPr fontId="1"/>
  </si>
  <si>
    <t>ＫＷｈ</t>
  </si>
  <si>
    <t>1,000Ｎｍ３</t>
  </si>
  <si>
    <t>Ｋｌ</t>
  </si>
  <si>
    <t>電力</t>
    <phoneticPr fontId="1"/>
  </si>
  <si>
    <t>都市ガス</t>
    <phoneticPr fontId="1"/>
  </si>
  <si>
    <t>灯油</t>
    <phoneticPr fontId="1"/>
  </si>
  <si>
    <t>ガソリン</t>
    <phoneticPr fontId="1"/>
  </si>
  <si>
    <t>軽油</t>
    <phoneticPr fontId="1"/>
  </si>
  <si>
    <t>Ａ重油</t>
    <phoneticPr fontId="1"/>
  </si>
  <si>
    <t>Ｂ･Ｃ重油</t>
  </si>
  <si>
    <t>B・C重油</t>
    <phoneticPr fontId="1"/>
  </si>
  <si>
    <t>原料炭</t>
    <rPh sb="0" eb="2">
      <t>ゲンリョウ</t>
    </rPh>
    <rPh sb="2" eb="3">
      <t>スミ</t>
    </rPh>
    <phoneticPr fontId="1"/>
  </si>
  <si>
    <t>一般炭</t>
    <rPh sb="0" eb="2">
      <t>イッパン</t>
    </rPh>
    <rPh sb="2" eb="3">
      <t>スミ</t>
    </rPh>
    <phoneticPr fontId="1"/>
  </si>
  <si>
    <t>無煙炭</t>
    <rPh sb="0" eb="2">
      <t>ムエン</t>
    </rPh>
    <rPh sb="2" eb="3">
      <t>スミ</t>
    </rPh>
    <phoneticPr fontId="1"/>
  </si>
  <si>
    <t>石油コークス</t>
    <rPh sb="0" eb="2">
      <t>セキユ</t>
    </rPh>
    <phoneticPr fontId="1"/>
  </si>
  <si>
    <t>石油アスファルト</t>
    <rPh sb="0" eb="2">
      <t>セキユ</t>
    </rPh>
    <phoneticPr fontId="1"/>
  </si>
  <si>
    <t>原油（NGLを除く。）</t>
    <rPh sb="0" eb="2">
      <t>ゲンユ</t>
    </rPh>
    <rPh sb="7" eb="8">
      <t>ノゾ</t>
    </rPh>
    <phoneticPr fontId="1"/>
  </si>
  <si>
    <t>ジェット燃料油</t>
    <rPh sb="4" eb="6">
      <t>ネンリョウ</t>
    </rPh>
    <rPh sb="6" eb="7">
      <t>ユ</t>
    </rPh>
    <phoneticPr fontId="1"/>
  </si>
  <si>
    <t>液化石油ガス（LPG）</t>
    <rPh sb="0" eb="4">
      <t>エキカセキユ</t>
    </rPh>
    <phoneticPr fontId="1"/>
  </si>
  <si>
    <t>石油系炭化水素ガス</t>
    <rPh sb="0" eb="3">
      <t>セキユケイ</t>
    </rPh>
    <rPh sb="3" eb="7">
      <t>タンカスイソ</t>
    </rPh>
    <phoneticPr fontId="1"/>
  </si>
  <si>
    <t>液化天然ガス（LNG）</t>
    <rPh sb="0" eb="4">
      <t>エキカテンネン</t>
    </rPh>
    <phoneticPr fontId="1"/>
  </si>
  <si>
    <t>天然ガス（LNGを除く。）</t>
    <rPh sb="0" eb="2">
      <t>テンネン</t>
    </rPh>
    <rPh sb="9" eb="10">
      <t>ノゾ</t>
    </rPh>
    <phoneticPr fontId="1"/>
  </si>
  <si>
    <t>コークス炉ガス</t>
    <rPh sb="4" eb="5">
      <t>ロ</t>
    </rPh>
    <phoneticPr fontId="1"/>
  </si>
  <si>
    <t>高炉ガス</t>
    <rPh sb="0" eb="2">
      <t>コウロ</t>
    </rPh>
    <phoneticPr fontId="1"/>
  </si>
  <si>
    <t>転炉ガス</t>
    <rPh sb="0" eb="2">
      <t>テンロ</t>
    </rPh>
    <phoneticPr fontId="1"/>
  </si>
  <si>
    <t>都市ガス</t>
    <rPh sb="0" eb="2">
      <t>トシ</t>
    </rPh>
    <phoneticPr fontId="1"/>
  </si>
  <si>
    <t>コークス</t>
  </si>
  <si>
    <t>コールタール</t>
  </si>
  <si>
    <t>コンデンセート（NGL）</t>
  </si>
  <si>
    <t>ナフサ</t>
  </si>
  <si>
    <t>t</t>
    <phoneticPr fontId="1"/>
  </si>
  <si>
    <t>kl</t>
    <phoneticPr fontId="1"/>
  </si>
  <si>
    <t>1,000N㎥</t>
    <phoneticPr fontId="1"/>
  </si>
  <si>
    <t>※着色部分を記入ください。</t>
    <rPh sb="1" eb="5">
      <t>チャクショクブブン</t>
    </rPh>
    <rPh sb="6" eb="8">
      <t>キニュウ</t>
    </rPh>
    <phoneticPr fontId="1"/>
  </si>
  <si>
    <t>Ａ</t>
    <phoneticPr fontId="1"/>
  </si>
  <si>
    <t>Ｂ</t>
    <phoneticPr fontId="1"/>
  </si>
  <si>
    <t>６　CO2削減率（(1-Ｂ/Ａ)×100）</t>
    <rPh sb="5" eb="7">
      <t>サクゲン</t>
    </rPh>
    <rPh sb="7" eb="8">
      <t>リツ</t>
    </rPh>
    <phoneticPr fontId="1"/>
  </si>
  <si>
    <t>５　CO2削減量（Ａ-Ｂ）</t>
    <rPh sb="5" eb="8">
      <t>サクゲンリョウ</t>
    </rPh>
    <phoneticPr fontId="1"/>
  </si>
  <si>
    <t>%</t>
    <phoneticPr fontId="1"/>
  </si>
  <si>
    <t>　３　エネルギー使用量（電気以外）は、前年度１年間の使用量を入力してください。</t>
    <rPh sb="8" eb="11">
      <t>シヨウリョウ</t>
    </rPh>
    <rPh sb="12" eb="14">
      <t>デンキ</t>
    </rPh>
    <rPh sb="14" eb="16">
      <t>イガイ</t>
    </rPh>
    <rPh sb="19" eb="22">
      <t>ゼンネンド</t>
    </rPh>
    <rPh sb="23" eb="25">
      <t>ネンカン</t>
    </rPh>
    <rPh sb="26" eb="29">
      <t>シヨウリョウ</t>
    </rPh>
    <rPh sb="30" eb="32">
      <t>ニュウリョク</t>
    </rPh>
    <phoneticPr fontId="1"/>
  </si>
  <si>
    <r>
      <t>設置数量</t>
    </r>
    <r>
      <rPr>
        <sz val="9"/>
        <rFont val="ＭＳ 明朝"/>
        <family val="1"/>
        <charset val="128"/>
      </rPr>
      <t>(数字のみを記入)</t>
    </r>
    <rPh sb="0" eb="2">
      <t>セッチ</t>
    </rPh>
    <rPh sb="2" eb="4">
      <t>スウリョウ</t>
    </rPh>
    <rPh sb="5" eb="7">
      <t>スウジ</t>
    </rPh>
    <rPh sb="10" eb="12">
      <t>キニュウ</t>
    </rPh>
    <phoneticPr fontId="1"/>
  </si>
  <si>
    <r>
      <t>３　エネルギー使用量（電</t>
    </r>
    <r>
      <rPr>
        <b/>
        <sz val="11"/>
        <color rgb="FFFF0000"/>
        <rFont val="ＭＳ 明朝"/>
        <family val="1"/>
        <charset val="128"/>
      </rPr>
      <t>気</t>
    </r>
    <r>
      <rPr>
        <b/>
        <sz val="11"/>
        <rFont val="ＭＳ 明朝"/>
        <family val="1"/>
        <charset val="128"/>
      </rPr>
      <t>以外）</t>
    </r>
    <rPh sb="7" eb="10">
      <t>シヨウリョウ</t>
    </rPh>
    <rPh sb="11" eb="13">
      <t>デンキ</t>
    </rPh>
    <rPh sb="13" eb="15">
      <t>イガイ</t>
    </rPh>
    <phoneticPr fontId="1"/>
  </si>
  <si>
    <t>第３号様式（第８条関係）</t>
    <rPh sb="3" eb="5">
      <t>ヨウシキ</t>
    </rPh>
    <rPh sb="6" eb="7">
      <t>ダイ</t>
    </rPh>
    <rPh sb="8" eb="9">
      <t>ジョウ</t>
    </rPh>
    <rPh sb="9" eb="11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</si>
</sst>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"/>
    <numFmt numFmtId="177" formatCode="#,##0.00_ "/>
    <numFmt numFmtId="178" formatCode="#,##0.00_);[Red]\(#,##0.00\)"/>
    <numFmt numFmtId="179" formatCode="#,##0.0000_ "/>
    <numFmt numFmtId="180" formatCode="#,##0.0000_);[Red]\(#,##0.0000\)"/>
    <numFmt numFmtId="181" formatCode="0.00_ "/>
    <numFmt numFmtId="182" formatCode="#,##0.000000000_);[Red]\(#,##0.000000000\)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Protection="1">
      <alignment vertical="center"/>
    </xf>
    <xf numFmtId="0" fontId="3" fillId="0" borderId="0" xfId="0" applyFont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Protection="1">
      <alignment vertical="center"/>
    </xf>
    <xf numFmtId="0" fontId="8" fillId="0" borderId="0" xfId="0" applyFont="1">
      <alignment vertical="center"/>
    </xf>
    <xf numFmtId="0" fontId="2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right"/>
    </xf>
    <xf numFmtId="0" fontId="2" fillId="0" borderId="0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178" fontId="2" fillId="0" borderId="19" xfId="0" applyNumberFormat="1" applyFont="1" applyBorder="1" applyAlignment="1" applyProtection="1">
      <alignment horizontal="right" vertical="center"/>
    </xf>
    <xf numFmtId="180" fontId="7" fillId="0" borderId="20" xfId="0" applyNumberFormat="1" applyFont="1" applyBorder="1" applyAlignment="1" applyProtection="1">
      <alignment vertical="center"/>
    </xf>
    <xf numFmtId="0" fontId="7" fillId="0" borderId="23" xfId="0" applyFont="1" applyBorder="1" applyAlignment="1" applyProtection="1">
      <alignment horizontal="center" vertical="center"/>
    </xf>
    <xf numFmtId="180" fontId="2" fillId="0" borderId="20" xfId="0" applyNumberFormat="1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181" fontId="2" fillId="0" borderId="29" xfId="0" applyNumberFormat="1" applyFont="1" applyBorder="1" applyAlignment="1" applyProtection="1">
      <alignment horizontal="right" vertical="center"/>
    </xf>
    <xf numFmtId="0" fontId="2" fillId="0" borderId="0" xfId="0" applyFont="1" applyAlignment="1">
      <alignment vertical="center"/>
    </xf>
    <xf numFmtId="177" fontId="2" fillId="0" borderId="25" xfId="0" applyNumberFormat="1" applyFont="1" applyBorder="1" applyAlignment="1" applyProtection="1">
      <alignment horizontal="right" vertical="center"/>
    </xf>
    <xf numFmtId="177" fontId="2" fillId="0" borderId="26" xfId="0" applyNumberFormat="1" applyFont="1" applyBorder="1" applyAlignment="1" applyProtection="1">
      <alignment horizontal="right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178" fontId="2" fillId="0" borderId="4" xfId="0" applyNumberFormat="1" applyFont="1" applyBorder="1" applyAlignment="1" applyProtection="1">
      <alignment horizontal="right" vertical="center"/>
    </xf>
    <xf numFmtId="178" fontId="2" fillId="0" borderId="1" xfId="0" applyNumberFormat="1" applyFont="1" applyBorder="1" applyAlignment="1" applyProtection="1">
      <alignment horizontal="right" vertical="center"/>
    </xf>
    <xf numFmtId="176" fontId="11" fillId="0" borderId="5" xfId="0" applyNumberFormat="1" applyFont="1" applyBorder="1" applyAlignment="1" applyProtection="1">
      <alignment horizontal="center" vertical="center"/>
    </xf>
    <xf numFmtId="176" fontId="11" fillId="0" borderId="1" xfId="0" applyNumberFormat="1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177" fontId="2" fillId="0" borderId="16" xfId="0" applyNumberFormat="1" applyFont="1" applyFill="1" applyBorder="1" applyAlignment="1" applyProtection="1">
      <alignment horizontal="center" vertical="center"/>
      <protection locked="0"/>
    </xf>
    <xf numFmtId="0" fontId="11" fillId="0" borderId="15" xfId="0" applyFont="1" applyFill="1" applyBorder="1" applyAlignment="1" applyProtection="1">
      <alignment horizontal="center" vertical="center"/>
      <protection locked="0"/>
    </xf>
    <xf numFmtId="0" fontId="11" fillId="0" borderId="16" xfId="0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182" fontId="2" fillId="0" borderId="4" xfId="0" applyNumberFormat="1" applyFont="1" applyBorder="1" applyAlignment="1" applyProtection="1">
      <alignment horizontal="right" vertical="center"/>
    </xf>
    <xf numFmtId="177" fontId="2" fillId="0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2" fillId="0" borderId="30" xfId="0" applyFont="1" applyFill="1" applyBorder="1" applyAlignment="1" applyProtection="1">
      <alignment horizontal="center" vertical="center"/>
    </xf>
    <xf numFmtId="0" fontId="2" fillId="0" borderId="31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22" xfId="0" applyFont="1" applyFill="1" applyBorder="1" applyAlignment="1" applyProtection="1">
      <alignment horizontal="center" vertical="center"/>
    </xf>
    <xf numFmtId="179" fontId="2" fillId="0" borderId="4" xfId="0" applyNumberFormat="1" applyFont="1" applyFill="1" applyBorder="1" applyAlignment="1" applyProtection="1">
      <alignment horizontal="right" vertical="center"/>
      <protection locked="0"/>
    </xf>
    <xf numFmtId="177" fontId="2" fillId="0" borderId="1" xfId="0" applyNumberFormat="1" applyFont="1" applyFill="1" applyBorder="1" applyAlignment="1" applyProtection="1">
      <alignment horizontal="right" vertical="center"/>
      <protection locked="0"/>
    </xf>
    <xf numFmtId="179" fontId="2" fillId="0" borderId="16" xfId="0" applyNumberFormat="1" applyFont="1" applyBorder="1" applyAlignment="1" applyProtection="1">
      <alignment horizontal="right"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27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28" xfId="0" applyFont="1" applyFill="1" applyBorder="1" applyAlignment="1" applyProtection="1">
      <alignment horizontal="center" vertical="center"/>
      <protection locked="0"/>
    </xf>
    <xf numFmtId="177" fontId="2" fillId="0" borderId="1" xfId="0" applyNumberFormat="1" applyFont="1" applyFill="1" applyBorder="1" applyAlignment="1" applyProtection="1">
      <alignment horizontal="center" vertical="center"/>
      <protection locked="0"/>
    </xf>
    <xf numFmtId="180" fontId="2" fillId="0" borderId="4" xfId="0" applyNumberFormat="1" applyFont="1" applyBorder="1" applyAlignment="1" applyProtection="1">
      <alignment horizontal="right" vertical="center"/>
    </xf>
    <xf numFmtId="178" fontId="2" fillId="0" borderId="1" xfId="0" applyNumberFormat="1" applyFont="1" applyFill="1" applyBorder="1" applyAlignment="1" applyProtection="1">
      <alignment horizontal="right" vertical="center"/>
    </xf>
  </cellXfs>
  <cellStyles count="4">
    <cellStyle name="ハイパーリンク 2" xfId="3" xr:uid="{B27D6548-CC3F-4200-BC1B-86DAEE07ECCC}"/>
    <cellStyle name="標準" xfId="0" builtinId="0"/>
    <cellStyle name="標準 2" xfId="1" xr:uid="{203E91C3-7CB5-4473-B090-AF7B75D47B57}"/>
    <cellStyle name="標準 3" xfId="2" xr:uid="{195E7E8E-EFF9-457A-A830-3A25BEA63F79}"/>
  </cellStyles>
  <dxfs count="8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9"/>
  <sheetViews>
    <sheetView tabSelected="1" view="pageBreakPreview" topLeftCell="A28" zoomScaleNormal="100" zoomScaleSheetLayoutView="100" workbookViewId="0">
      <selection activeCell="G41" sqref="G41"/>
    </sheetView>
  </sheetViews>
  <sheetFormatPr defaultColWidth="9" defaultRowHeight="13.5" x14ac:dyDescent="0.15"/>
  <cols>
    <col min="1" max="1" width="2.5" style="1" customWidth="1"/>
    <col min="2" max="5" width="9" style="1"/>
    <col min="6" max="6" width="10.5" style="1" bestFit="1" customWidth="1"/>
    <col min="7" max="7" width="15" style="1" bestFit="1" customWidth="1"/>
    <col min="8" max="9" width="9" style="1"/>
    <col min="10" max="10" width="15" style="1" bestFit="1" customWidth="1"/>
    <col min="11" max="11" width="2.5" style="1" customWidth="1"/>
    <col min="12" max="17" width="9" style="1"/>
    <col min="18" max="18" width="9" style="2"/>
    <col min="19" max="16384" width="9" style="1"/>
  </cols>
  <sheetData>
    <row r="1" spans="1:16" x14ac:dyDescent="0.15">
      <c r="A1" s="3" t="s">
        <v>84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6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6" ht="14.25" x14ac:dyDescent="0.15">
      <c r="A3" s="57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16" ht="19.5" customHeight="1" x14ac:dyDescent="0.15">
      <c r="A4" s="9"/>
      <c r="B4" s="9"/>
      <c r="C4" s="9"/>
      <c r="D4" s="9"/>
      <c r="E4" s="9"/>
      <c r="F4" s="9"/>
      <c r="G4" s="9"/>
      <c r="H4" s="9"/>
      <c r="I4" s="9"/>
      <c r="J4" s="10" t="s">
        <v>75</v>
      </c>
      <c r="K4" s="9"/>
    </row>
    <row r="5" spans="1:16" ht="19.5" customHeight="1" thickBot="1" x14ac:dyDescent="0.2">
      <c r="A5" s="9"/>
      <c r="B5" s="61" t="s">
        <v>5</v>
      </c>
      <c r="C5" s="61"/>
      <c r="D5" s="61"/>
      <c r="E5" s="61"/>
      <c r="F5" s="61"/>
      <c r="G5" s="61"/>
      <c r="H5" s="61"/>
      <c r="I5" s="61"/>
      <c r="J5" s="61"/>
      <c r="K5" s="9"/>
    </row>
    <row r="6" spans="1:16" ht="19.5" customHeight="1" thickBot="1" x14ac:dyDescent="0.2">
      <c r="A6" s="3"/>
      <c r="B6" s="67"/>
      <c r="C6" s="68"/>
      <c r="D6" s="68"/>
      <c r="E6" s="48" t="s">
        <v>6</v>
      </c>
      <c r="F6" s="48"/>
      <c r="G6" s="48"/>
      <c r="H6" s="48" t="s">
        <v>7</v>
      </c>
      <c r="I6" s="48"/>
      <c r="J6" s="49"/>
      <c r="K6" s="3"/>
    </row>
    <row r="7" spans="1:16" ht="19.5" customHeight="1" thickTop="1" x14ac:dyDescent="0.15">
      <c r="A7" s="3"/>
      <c r="B7" s="53" t="s">
        <v>8</v>
      </c>
      <c r="C7" s="54"/>
      <c r="D7" s="54"/>
      <c r="E7" s="72"/>
      <c r="F7" s="72"/>
      <c r="G7" s="72"/>
      <c r="H7" s="72"/>
      <c r="I7" s="72"/>
      <c r="J7" s="73"/>
      <c r="K7" s="3"/>
      <c r="M7" s="7"/>
      <c r="N7" s="3"/>
      <c r="O7" s="3"/>
      <c r="P7" s="7"/>
    </row>
    <row r="8" spans="1:16" ht="19.5" customHeight="1" x14ac:dyDescent="0.15">
      <c r="A8" s="3"/>
      <c r="B8" s="38" t="s">
        <v>9</v>
      </c>
      <c r="C8" s="39"/>
      <c r="D8" s="39"/>
      <c r="E8" s="65"/>
      <c r="F8" s="65"/>
      <c r="G8" s="65"/>
      <c r="H8" s="65"/>
      <c r="I8" s="65"/>
      <c r="J8" s="66"/>
      <c r="K8" s="3"/>
      <c r="M8" s="7" t="s">
        <v>34</v>
      </c>
      <c r="N8" s="3"/>
      <c r="O8" s="3"/>
    </row>
    <row r="9" spans="1:16" ht="19.5" customHeight="1" x14ac:dyDescent="0.15">
      <c r="A9" s="3"/>
      <c r="B9" s="38" t="s">
        <v>31</v>
      </c>
      <c r="C9" s="39"/>
      <c r="D9" s="39"/>
      <c r="E9" s="62"/>
      <c r="F9" s="63"/>
      <c r="G9" s="64"/>
      <c r="H9" s="65"/>
      <c r="I9" s="65"/>
      <c r="J9" s="66"/>
      <c r="K9" s="3"/>
      <c r="M9" s="7" t="s">
        <v>35</v>
      </c>
      <c r="N9" s="3"/>
      <c r="O9" s="3"/>
    </row>
    <row r="10" spans="1:16" ht="19.5" customHeight="1" thickBot="1" x14ac:dyDescent="0.2">
      <c r="A10" s="3"/>
      <c r="B10" s="44" t="s">
        <v>82</v>
      </c>
      <c r="C10" s="45"/>
      <c r="D10" s="45"/>
      <c r="E10" s="74"/>
      <c r="F10" s="75"/>
      <c r="G10" s="76"/>
      <c r="H10" s="74"/>
      <c r="I10" s="75"/>
      <c r="J10" s="77"/>
      <c r="K10" s="3"/>
      <c r="M10" s="7" t="s">
        <v>36</v>
      </c>
      <c r="N10" s="3"/>
      <c r="O10" s="3"/>
    </row>
    <row r="11" spans="1:16" ht="19.5" customHeight="1" x14ac:dyDescent="0.15">
      <c r="A11" s="3"/>
      <c r="B11" s="11"/>
      <c r="C11" s="11"/>
      <c r="D11" s="11"/>
      <c r="E11" s="11"/>
      <c r="F11" s="11"/>
      <c r="G11" s="11"/>
      <c r="H11" s="11"/>
      <c r="I11" s="11"/>
      <c r="J11" s="11"/>
      <c r="K11" s="3"/>
      <c r="M11" s="7" t="s">
        <v>37</v>
      </c>
      <c r="N11" s="3"/>
      <c r="O11" s="3"/>
    </row>
    <row r="12" spans="1:16" ht="19.5" customHeight="1" thickBot="1" x14ac:dyDescent="0.2">
      <c r="A12" s="3"/>
      <c r="B12" s="46" t="s">
        <v>28</v>
      </c>
      <c r="C12" s="46"/>
      <c r="D12" s="46"/>
      <c r="E12" s="46"/>
      <c r="F12" s="46"/>
      <c r="G12" s="46"/>
      <c r="H12" s="46"/>
      <c r="I12" s="46"/>
      <c r="J12" s="46"/>
      <c r="K12" s="3"/>
      <c r="M12" s="7" t="s">
        <v>38</v>
      </c>
      <c r="N12" s="3"/>
      <c r="O12" s="3"/>
    </row>
    <row r="13" spans="1:16" ht="19.5" customHeight="1" thickBot="1" x14ac:dyDescent="0.2">
      <c r="A13" s="3"/>
      <c r="B13" s="67" t="s">
        <v>32</v>
      </c>
      <c r="C13" s="68"/>
      <c r="D13" s="68"/>
      <c r="E13" s="48" t="s">
        <v>6</v>
      </c>
      <c r="F13" s="48"/>
      <c r="G13" s="48"/>
      <c r="H13" s="48" t="s">
        <v>7</v>
      </c>
      <c r="I13" s="48"/>
      <c r="J13" s="49"/>
      <c r="K13" s="3"/>
      <c r="M13" s="7" t="s">
        <v>39</v>
      </c>
      <c r="N13" s="3"/>
      <c r="O13" s="3"/>
    </row>
    <row r="14" spans="1:16" ht="19.5" customHeight="1" thickTop="1" x14ac:dyDescent="0.15">
      <c r="A14" s="3"/>
      <c r="B14" s="53" t="s">
        <v>3</v>
      </c>
      <c r="C14" s="54"/>
      <c r="D14" s="58"/>
      <c r="E14" s="69"/>
      <c r="F14" s="69"/>
      <c r="G14" s="12" t="s">
        <v>10</v>
      </c>
      <c r="H14" s="69"/>
      <c r="I14" s="69"/>
      <c r="J14" s="13" t="s">
        <v>0</v>
      </c>
      <c r="K14" s="3"/>
      <c r="M14" s="7" t="s">
        <v>40</v>
      </c>
      <c r="N14" s="3"/>
      <c r="O14" s="3"/>
    </row>
    <row r="15" spans="1:16" ht="19.5" customHeight="1" x14ac:dyDescent="0.15">
      <c r="A15" s="3"/>
      <c r="B15" s="38" t="s">
        <v>33</v>
      </c>
      <c r="C15" s="39"/>
      <c r="D15" s="59"/>
      <c r="E15" s="70"/>
      <c r="F15" s="70"/>
      <c r="G15" s="14" t="s">
        <v>11</v>
      </c>
      <c r="H15" s="70"/>
      <c r="I15" s="70"/>
      <c r="J15" s="15" t="s">
        <v>11</v>
      </c>
      <c r="K15" s="3"/>
      <c r="M15" s="7" t="s">
        <v>41</v>
      </c>
      <c r="N15" s="3"/>
      <c r="O15" s="3"/>
    </row>
    <row r="16" spans="1:16" ht="19.5" customHeight="1" thickBot="1" x14ac:dyDescent="0.2">
      <c r="A16" s="3"/>
      <c r="B16" s="44" t="s">
        <v>4</v>
      </c>
      <c r="C16" s="45"/>
      <c r="D16" s="60"/>
      <c r="E16" s="71">
        <f>E14*E15*12</f>
        <v>0</v>
      </c>
      <c r="F16" s="71"/>
      <c r="G16" s="16" t="s">
        <v>12</v>
      </c>
      <c r="H16" s="71">
        <f>H14*H15*12</f>
        <v>0</v>
      </c>
      <c r="I16" s="71"/>
      <c r="J16" s="17" t="s">
        <v>1</v>
      </c>
      <c r="K16" s="3"/>
      <c r="M16" s="7"/>
      <c r="N16" s="3"/>
      <c r="O16" s="3"/>
    </row>
    <row r="17" spans="1:20" ht="19.5" customHeight="1" x14ac:dyDescent="0.15">
      <c r="A17" s="3"/>
      <c r="B17" s="11"/>
      <c r="C17" s="11"/>
      <c r="D17" s="11"/>
      <c r="E17" s="18"/>
      <c r="F17" s="18"/>
      <c r="G17" s="11"/>
      <c r="H17" s="18"/>
      <c r="I17" s="18"/>
      <c r="J17" s="11"/>
      <c r="K17" s="3"/>
      <c r="M17" s="7"/>
      <c r="N17" s="3"/>
      <c r="O17" s="3"/>
    </row>
    <row r="18" spans="1:20" ht="19.5" customHeight="1" thickBot="1" x14ac:dyDescent="0.2">
      <c r="A18" s="3"/>
      <c r="B18" s="46" t="s">
        <v>83</v>
      </c>
      <c r="C18" s="46"/>
      <c r="D18" s="46"/>
      <c r="E18" s="46"/>
      <c r="F18" s="46"/>
      <c r="G18" s="46"/>
      <c r="H18" s="46"/>
      <c r="I18" s="46"/>
      <c r="J18" s="46"/>
      <c r="K18" s="3"/>
      <c r="M18" s="3"/>
      <c r="N18" s="3"/>
      <c r="O18" s="3"/>
    </row>
    <row r="19" spans="1:20" ht="19.5" customHeight="1" thickBot="1" x14ac:dyDescent="0.2">
      <c r="A19" s="3"/>
      <c r="B19" s="47" t="s">
        <v>21</v>
      </c>
      <c r="C19" s="48"/>
      <c r="D19" s="48"/>
      <c r="E19" s="48" t="s">
        <v>6</v>
      </c>
      <c r="F19" s="48"/>
      <c r="G19" s="48"/>
      <c r="H19" s="48" t="s">
        <v>7</v>
      </c>
      <c r="I19" s="48"/>
      <c r="J19" s="49"/>
      <c r="K19" s="3"/>
      <c r="M19" s="3"/>
      <c r="N19" s="3"/>
      <c r="O19" s="3"/>
    </row>
    <row r="20" spans="1:20" ht="19.5" customHeight="1" thickTop="1" x14ac:dyDescent="0.15">
      <c r="A20" s="3"/>
      <c r="B20" s="38" t="s">
        <v>22</v>
      </c>
      <c r="C20" s="39"/>
      <c r="D20" s="39"/>
      <c r="E20" s="56"/>
      <c r="F20" s="56"/>
      <c r="G20" s="14" t="s">
        <v>24</v>
      </c>
      <c r="H20" s="56"/>
      <c r="I20" s="56"/>
      <c r="J20" s="13" t="s">
        <v>23</v>
      </c>
      <c r="K20" s="3"/>
      <c r="M20" s="3"/>
      <c r="N20" s="3"/>
      <c r="O20" s="3"/>
    </row>
    <row r="21" spans="1:20" ht="19.5" customHeight="1" x14ac:dyDescent="0.15">
      <c r="A21" s="3"/>
      <c r="B21" s="38" t="s">
        <v>13</v>
      </c>
      <c r="C21" s="39"/>
      <c r="D21" s="39"/>
      <c r="E21" s="78"/>
      <c r="F21" s="78"/>
      <c r="G21" s="14" t="s">
        <v>26</v>
      </c>
      <c r="H21" s="78"/>
      <c r="I21" s="78"/>
      <c r="J21" s="15" t="s">
        <v>25</v>
      </c>
      <c r="K21" s="3"/>
      <c r="M21" s="3"/>
      <c r="N21" s="3"/>
      <c r="O21" s="3"/>
    </row>
    <row r="22" spans="1:20" ht="19.5" customHeight="1" x14ac:dyDescent="0.15">
      <c r="A22" s="3"/>
      <c r="B22" s="38" t="s">
        <v>48</v>
      </c>
      <c r="C22" s="39"/>
      <c r="D22" s="39"/>
      <c r="E22" s="78"/>
      <c r="F22" s="78"/>
      <c r="G22" s="14" t="s">
        <v>26</v>
      </c>
      <c r="H22" s="78"/>
      <c r="I22" s="78"/>
      <c r="J22" s="15" t="s">
        <v>25</v>
      </c>
      <c r="K22" s="3"/>
      <c r="M22" s="3"/>
      <c r="N22" s="3"/>
      <c r="O22" s="3"/>
    </row>
    <row r="23" spans="1:20" ht="19.5" customHeight="1" x14ac:dyDescent="0.15">
      <c r="A23" s="3"/>
      <c r="B23" s="38" t="s">
        <v>14</v>
      </c>
      <c r="C23" s="39"/>
      <c r="D23" s="39"/>
      <c r="E23" s="78"/>
      <c r="F23" s="78"/>
      <c r="G23" s="14" t="s">
        <v>26</v>
      </c>
      <c r="H23" s="78"/>
      <c r="I23" s="78"/>
      <c r="J23" s="15" t="s">
        <v>25</v>
      </c>
      <c r="K23" s="3"/>
      <c r="M23" s="3"/>
      <c r="N23" s="3"/>
      <c r="O23" s="3"/>
    </row>
    <row r="24" spans="1:20" ht="19.5" customHeight="1" x14ac:dyDescent="0.15">
      <c r="A24" s="3"/>
      <c r="B24" s="38" t="s">
        <v>15</v>
      </c>
      <c r="C24" s="39"/>
      <c r="D24" s="39"/>
      <c r="E24" s="78"/>
      <c r="F24" s="78"/>
      <c r="G24" s="14" t="s">
        <v>25</v>
      </c>
      <c r="H24" s="78"/>
      <c r="I24" s="78"/>
      <c r="J24" s="15" t="s">
        <v>25</v>
      </c>
      <c r="K24" s="3"/>
      <c r="M24" s="3"/>
      <c r="N24" s="3"/>
      <c r="O24" s="3"/>
    </row>
    <row r="25" spans="1:20" ht="19.5" customHeight="1" x14ac:dyDescent="0.15">
      <c r="A25" s="3"/>
      <c r="B25" s="38" t="s">
        <v>52</v>
      </c>
      <c r="C25" s="39"/>
      <c r="D25" s="39"/>
      <c r="E25" s="78"/>
      <c r="F25" s="78"/>
      <c r="G25" s="14" t="s">
        <v>25</v>
      </c>
      <c r="H25" s="78"/>
      <c r="I25" s="78"/>
      <c r="J25" s="15" t="s">
        <v>25</v>
      </c>
      <c r="K25" s="3"/>
      <c r="M25" s="3"/>
      <c r="N25" s="3"/>
      <c r="O25" s="3"/>
    </row>
    <row r="26" spans="1:20" ht="19.5" customHeight="1" thickBot="1" x14ac:dyDescent="0.2">
      <c r="A26" s="3"/>
      <c r="B26" s="19" t="s">
        <v>16</v>
      </c>
      <c r="C26" s="51"/>
      <c r="D26" s="52"/>
      <c r="E26" s="50"/>
      <c r="F26" s="50"/>
      <c r="G26" s="20" t="str">
        <f>IF($C$26=0,"",VLOOKUP($C$26,$P$30:$Q$48,2,0))</f>
        <v/>
      </c>
      <c r="H26" s="50"/>
      <c r="I26" s="50"/>
      <c r="J26" s="21" t="str">
        <f>IF($C$26=0,"",VLOOKUP($C$26,$P$30:$Q$48,2,0))</f>
        <v/>
      </c>
      <c r="K26" s="3"/>
      <c r="M26" s="3"/>
      <c r="N26" s="3"/>
      <c r="O26" s="3"/>
    </row>
    <row r="27" spans="1:20" ht="19.5" customHeight="1" x14ac:dyDescent="0.15">
      <c r="A27" s="3"/>
      <c r="B27" s="11"/>
      <c r="C27" s="11"/>
      <c r="D27" s="11"/>
      <c r="E27" s="11"/>
      <c r="F27" s="11"/>
      <c r="G27" s="11"/>
      <c r="H27" s="11"/>
      <c r="I27" s="11"/>
      <c r="J27" s="11"/>
      <c r="K27" s="3"/>
      <c r="M27" s="3"/>
      <c r="N27" s="3"/>
      <c r="O27" s="3"/>
    </row>
    <row r="28" spans="1:20" ht="19.5" customHeight="1" thickBot="1" x14ac:dyDescent="0.2">
      <c r="A28" s="3"/>
      <c r="B28" s="46" t="s">
        <v>19</v>
      </c>
      <c r="C28" s="46"/>
      <c r="D28" s="46"/>
      <c r="E28" s="46"/>
      <c r="F28" s="46"/>
      <c r="G28" s="46"/>
      <c r="H28" s="46"/>
      <c r="I28" s="46"/>
      <c r="J28" s="46"/>
      <c r="K28" s="3"/>
      <c r="M28" s="3"/>
      <c r="N28" s="3"/>
      <c r="O28" s="3"/>
    </row>
    <row r="29" spans="1:20" ht="19.5" customHeight="1" thickBot="1" x14ac:dyDescent="0.2">
      <c r="A29" s="3"/>
      <c r="B29" s="47"/>
      <c r="C29" s="48"/>
      <c r="D29" s="48"/>
      <c r="E29" s="48" t="s">
        <v>6</v>
      </c>
      <c r="F29" s="48"/>
      <c r="G29" s="48"/>
      <c r="H29" s="48" t="s">
        <v>7</v>
      </c>
      <c r="I29" s="48"/>
      <c r="J29" s="49"/>
      <c r="K29" s="3"/>
      <c r="L29" s="4"/>
      <c r="M29" s="5"/>
      <c r="N29" s="5"/>
      <c r="O29" s="5"/>
      <c r="P29" s="4"/>
      <c r="Q29" s="4"/>
      <c r="R29" s="6"/>
      <c r="S29" s="4"/>
      <c r="T29" s="4"/>
    </row>
    <row r="30" spans="1:20" ht="19.5" customHeight="1" thickTop="1" x14ac:dyDescent="0.15">
      <c r="A30" s="3"/>
      <c r="B30" s="53" t="s">
        <v>17</v>
      </c>
      <c r="C30" s="54"/>
      <c r="D30" s="54"/>
      <c r="E30" s="79">
        <f>$E$10*E16*M30</f>
        <v>0</v>
      </c>
      <c r="F30" s="79"/>
      <c r="G30" s="22" t="s">
        <v>20</v>
      </c>
      <c r="H30" s="55">
        <f>$H$10*H16*M30</f>
        <v>0</v>
      </c>
      <c r="I30" s="55"/>
      <c r="J30" s="23" t="s">
        <v>20</v>
      </c>
      <c r="K30" s="3"/>
      <c r="L30" s="5" t="s">
        <v>45</v>
      </c>
      <c r="M30" s="5">
        <v>4.35E-4</v>
      </c>
      <c r="N30" s="5" t="s">
        <v>42</v>
      </c>
      <c r="O30" s="4"/>
      <c r="P30" s="4" t="s">
        <v>53</v>
      </c>
      <c r="Q30" s="6" t="s">
        <v>72</v>
      </c>
      <c r="R30" s="4">
        <v>2.61</v>
      </c>
      <c r="S30" s="4">
        <f>$E$10*$E$26*R30</f>
        <v>0</v>
      </c>
      <c r="T30" s="4">
        <f>$H$10*$H$26*$R$30</f>
        <v>0</v>
      </c>
    </row>
    <row r="31" spans="1:20" ht="19.5" customHeight="1" x14ac:dyDescent="0.15">
      <c r="A31" s="3"/>
      <c r="B31" s="38" t="s">
        <v>22</v>
      </c>
      <c r="C31" s="39"/>
      <c r="D31" s="39"/>
      <c r="E31" s="40">
        <f>$E$10*E20*M31</f>
        <v>0</v>
      </c>
      <c r="F31" s="40"/>
      <c r="G31" s="22" t="s">
        <v>20</v>
      </c>
      <c r="H31" s="41">
        <f>$H$10*H20*M31</f>
        <v>0</v>
      </c>
      <c r="I31" s="41"/>
      <c r="J31" s="23" t="s">
        <v>20</v>
      </c>
      <c r="K31" s="3"/>
      <c r="L31" s="5" t="s">
        <v>46</v>
      </c>
      <c r="M31" s="5">
        <v>2.23</v>
      </c>
      <c r="N31" s="5" t="s">
        <v>43</v>
      </c>
      <c r="O31" s="4"/>
      <c r="P31" s="4" t="s">
        <v>54</v>
      </c>
      <c r="Q31" s="6" t="s">
        <v>72</v>
      </c>
      <c r="R31" s="4">
        <v>2.33</v>
      </c>
      <c r="S31" s="4">
        <f t="shared" ref="S31:S48" si="0">$E$10*$E$26*R31</f>
        <v>0</v>
      </c>
      <c r="T31" s="4">
        <f t="shared" ref="T31:T48" si="1">$H$10*$H$26*$R$30</f>
        <v>0</v>
      </c>
    </row>
    <row r="32" spans="1:20" ht="19.5" customHeight="1" x14ac:dyDescent="0.15">
      <c r="A32" s="3"/>
      <c r="B32" s="38" t="s">
        <v>13</v>
      </c>
      <c r="C32" s="39"/>
      <c r="D32" s="39"/>
      <c r="E32" s="40">
        <f t="shared" ref="E32:E36" si="2">$E$10*E21*M32</f>
        <v>0</v>
      </c>
      <c r="F32" s="40"/>
      <c r="G32" s="22" t="s">
        <v>20</v>
      </c>
      <c r="H32" s="41">
        <f t="shared" ref="H32:H36" si="3">$H$10*H21*M32</f>
        <v>0</v>
      </c>
      <c r="I32" s="41"/>
      <c r="J32" s="23" t="s">
        <v>20</v>
      </c>
      <c r="K32" s="3"/>
      <c r="L32" s="5" t="s">
        <v>47</v>
      </c>
      <c r="M32" s="5">
        <v>2.4900000000000002</v>
      </c>
      <c r="N32" s="5" t="s">
        <v>44</v>
      </c>
      <c r="O32" s="4"/>
      <c r="P32" s="4" t="s">
        <v>55</v>
      </c>
      <c r="Q32" s="6" t="s">
        <v>72</v>
      </c>
      <c r="R32" s="4">
        <v>2.52</v>
      </c>
      <c r="S32" s="4">
        <f t="shared" si="0"/>
        <v>0</v>
      </c>
      <c r="T32" s="4">
        <f t="shared" si="1"/>
        <v>0</v>
      </c>
    </row>
    <row r="33" spans="1:20" ht="19.5" customHeight="1" x14ac:dyDescent="0.15">
      <c r="A33" s="3"/>
      <c r="B33" s="38" t="s">
        <v>48</v>
      </c>
      <c r="C33" s="39"/>
      <c r="D33" s="39"/>
      <c r="E33" s="40">
        <f t="shared" si="2"/>
        <v>0</v>
      </c>
      <c r="F33" s="40"/>
      <c r="G33" s="22" t="s">
        <v>20</v>
      </c>
      <c r="H33" s="41">
        <f t="shared" si="3"/>
        <v>0</v>
      </c>
      <c r="I33" s="41"/>
      <c r="J33" s="23" t="s">
        <v>20</v>
      </c>
      <c r="K33" s="3"/>
      <c r="L33" s="5" t="s">
        <v>48</v>
      </c>
      <c r="M33" s="5">
        <v>2.3199999999999998</v>
      </c>
      <c r="N33" s="5" t="s">
        <v>44</v>
      </c>
      <c r="O33" s="4"/>
      <c r="P33" s="4" t="s">
        <v>68</v>
      </c>
      <c r="Q33" s="6" t="s">
        <v>72</v>
      </c>
      <c r="R33" s="4">
        <v>3.17</v>
      </c>
      <c r="S33" s="4">
        <f t="shared" si="0"/>
        <v>0</v>
      </c>
      <c r="T33" s="4">
        <f t="shared" si="1"/>
        <v>0</v>
      </c>
    </row>
    <row r="34" spans="1:20" ht="19.5" customHeight="1" x14ac:dyDescent="0.15">
      <c r="A34" s="3"/>
      <c r="B34" s="38" t="s">
        <v>14</v>
      </c>
      <c r="C34" s="39"/>
      <c r="D34" s="39"/>
      <c r="E34" s="40">
        <f t="shared" si="2"/>
        <v>0</v>
      </c>
      <c r="F34" s="40"/>
      <c r="G34" s="22" t="s">
        <v>20</v>
      </c>
      <c r="H34" s="41">
        <f t="shared" si="3"/>
        <v>0</v>
      </c>
      <c r="I34" s="41"/>
      <c r="J34" s="23" t="s">
        <v>20</v>
      </c>
      <c r="K34" s="3"/>
      <c r="L34" s="5" t="s">
        <v>49</v>
      </c>
      <c r="M34" s="5">
        <v>2.58</v>
      </c>
      <c r="N34" s="5" t="s">
        <v>44</v>
      </c>
      <c r="O34" s="4"/>
      <c r="P34" s="4" t="s">
        <v>56</v>
      </c>
      <c r="Q34" s="6" t="s">
        <v>72</v>
      </c>
      <c r="R34" s="4">
        <v>2.78</v>
      </c>
      <c r="S34" s="4">
        <f t="shared" si="0"/>
        <v>0</v>
      </c>
      <c r="T34" s="4">
        <f t="shared" si="1"/>
        <v>0</v>
      </c>
    </row>
    <row r="35" spans="1:20" ht="19.5" customHeight="1" x14ac:dyDescent="0.15">
      <c r="A35" s="3"/>
      <c r="B35" s="38" t="s">
        <v>15</v>
      </c>
      <c r="C35" s="39"/>
      <c r="D35" s="39"/>
      <c r="E35" s="40">
        <f t="shared" si="2"/>
        <v>0</v>
      </c>
      <c r="F35" s="40"/>
      <c r="G35" s="22" t="s">
        <v>20</v>
      </c>
      <c r="H35" s="41">
        <f t="shared" si="3"/>
        <v>0</v>
      </c>
      <c r="I35" s="41"/>
      <c r="J35" s="23" t="s">
        <v>20</v>
      </c>
      <c r="K35" s="3"/>
      <c r="L35" s="5" t="s">
        <v>50</v>
      </c>
      <c r="M35" s="5">
        <v>2.71</v>
      </c>
      <c r="N35" s="5" t="s">
        <v>44</v>
      </c>
      <c r="O35" s="4"/>
      <c r="P35" s="4" t="s">
        <v>69</v>
      </c>
      <c r="Q35" s="6" t="s">
        <v>72</v>
      </c>
      <c r="R35" s="4">
        <v>2.86</v>
      </c>
      <c r="S35" s="4">
        <f t="shared" si="0"/>
        <v>0</v>
      </c>
      <c r="T35" s="4">
        <f t="shared" si="1"/>
        <v>0</v>
      </c>
    </row>
    <row r="36" spans="1:20" ht="19.5" customHeight="1" x14ac:dyDescent="0.15">
      <c r="A36" s="3"/>
      <c r="B36" s="38" t="s">
        <v>52</v>
      </c>
      <c r="C36" s="39"/>
      <c r="D36" s="39"/>
      <c r="E36" s="40">
        <f t="shared" si="2"/>
        <v>0</v>
      </c>
      <c r="F36" s="40"/>
      <c r="G36" s="22" t="s">
        <v>20</v>
      </c>
      <c r="H36" s="41">
        <f t="shared" si="3"/>
        <v>0</v>
      </c>
      <c r="I36" s="41"/>
      <c r="J36" s="23" t="s">
        <v>20</v>
      </c>
      <c r="K36" s="3"/>
      <c r="L36" s="5" t="s">
        <v>51</v>
      </c>
      <c r="M36" s="5">
        <v>3</v>
      </c>
      <c r="N36" s="5" t="s">
        <v>44</v>
      </c>
      <c r="O36" s="4"/>
      <c r="P36" s="4" t="s">
        <v>57</v>
      </c>
      <c r="Q36" s="6" t="s">
        <v>72</v>
      </c>
      <c r="R36" s="4">
        <v>3.12</v>
      </c>
      <c r="S36" s="4">
        <f t="shared" si="0"/>
        <v>0</v>
      </c>
      <c r="T36" s="4">
        <f t="shared" si="1"/>
        <v>0</v>
      </c>
    </row>
    <row r="37" spans="1:20" ht="19.5" customHeight="1" x14ac:dyDescent="0.15">
      <c r="A37" s="3"/>
      <c r="B37" s="24" t="s">
        <v>16</v>
      </c>
      <c r="C37" s="42">
        <f>C26</f>
        <v>0</v>
      </c>
      <c r="D37" s="43"/>
      <c r="E37" s="80" t="str">
        <f>IF($C$37=0,"",VLOOKUP($C$37,$P$30:$T$48,4,0))</f>
        <v/>
      </c>
      <c r="F37" s="80"/>
      <c r="G37" s="22" t="s">
        <v>20</v>
      </c>
      <c r="H37" s="80" t="str">
        <f>IF($C$37=0,"",VLOOKUP($C$37,$P$30:$T$48,5,0))</f>
        <v/>
      </c>
      <c r="I37" s="80"/>
      <c r="J37" s="25" t="s">
        <v>20</v>
      </c>
      <c r="K37" s="3"/>
      <c r="L37" s="4"/>
      <c r="M37" s="4"/>
      <c r="N37" s="4"/>
      <c r="O37" s="4"/>
      <c r="P37" s="4" t="s">
        <v>60</v>
      </c>
      <c r="Q37" s="6" t="s">
        <v>72</v>
      </c>
      <c r="R37" s="4">
        <v>3</v>
      </c>
      <c r="S37" s="4">
        <f t="shared" si="0"/>
        <v>0</v>
      </c>
      <c r="T37" s="4">
        <f t="shared" si="1"/>
        <v>0</v>
      </c>
    </row>
    <row r="38" spans="1:20" ht="19.5" customHeight="1" thickBot="1" x14ac:dyDescent="0.2">
      <c r="A38" s="3"/>
      <c r="B38" s="44" t="s">
        <v>18</v>
      </c>
      <c r="C38" s="45"/>
      <c r="D38" s="45"/>
      <c r="E38" s="26" t="s">
        <v>76</v>
      </c>
      <c r="F38" s="27">
        <f>SUM(E30:F37)</f>
        <v>0</v>
      </c>
      <c r="G38" s="28" t="s">
        <v>20</v>
      </c>
      <c r="H38" s="26" t="s">
        <v>77</v>
      </c>
      <c r="I38" s="29">
        <f>SUM(H30:I37)</f>
        <v>0</v>
      </c>
      <c r="J38" s="30" t="s">
        <v>20</v>
      </c>
      <c r="K38" s="3"/>
      <c r="L38" s="4"/>
      <c r="M38" s="4"/>
      <c r="N38" s="4"/>
      <c r="O38" s="4"/>
      <c r="P38" s="4" t="s">
        <v>62</v>
      </c>
      <c r="Q38" s="6" t="s">
        <v>72</v>
      </c>
      <c r="R38" s="4">
        <v>2.7</v>
      </c>
      <c r="S38" s="4">
        <f t="shared" si="0"/>
        <v>0</v>
      </c>
      <c r="T38" s="4">
        <f t="shared" si="1"/>
        <v>0</v>
      </c>
    </row>
    <row r="39" spans="1:20" ht="19.5" customHeight="1" x14ac:dyDescent="0.15">
      <c r="A39" s="3"/>
      <c r="B39" s="31"/>
      <c r="C39" s="31"/>
      <c r="D39" s="31"/>
      <c r="E39" s="31"/>
      <c r="F39" s="3"/>
      <c r="G39" s="3"/>
      <c r="H39" s="3"/>
      <c r="I39" s="3"/>
      <c r="J39" s="3"/>
      <c r="K39" s="3"/>
      <c r="L39" s="4"/>
      <c r="M39" s="4"/>
      <c r="N39" s="4"/>
      <c r="O39" s="4"/>
      <c r="P39" s="4" t="s">
        <v>70</v>
      </c>
      <c r="Q39" s="6" t="s">
        <v>73</v>
      </c>
      <c r="R39" s="4">
        <v>2.38</v>
      </c>
      <c r="S39" s="4">
        <f t="shared" si="0"/>
        <v>0</v>
      </c>
      <c r="T39" s="4">
        <f t="shared" si="1"/>
        <v>0</v>
      </c>
    </row>
    <row r="40" spans="1:20" ht="19.5" customHeight="1" thickBot="1" x14ac:dyDescent="0.2">
      <c r="A40" s="3"/>
      <c r="B40" s="8" t="s">
        <v>79</v>
      </c>
      <c r="C40" s="32"/>
      <c r="D40" s="32"/>
      <c r="E40" s="32"/>
      <c r="F40" s="32"/>
      <c r="G40" s="32" t="s">
        <v>78</v>
      </c>
      <c r="H40" s="32"/>
      <c r="I40" s="32"/>
      <c r="J40" s="32"/>
      <c r="K40" s="3"/>
      <c r="L40" s="4"/>
      <c r="M40" s="4"/>
      <c r="N40" s="4"/>
      <c r="O40" s="4"/>
      <c r="P40" s="4" t="s">
        <v>58</v>
      </c>
      <c r="Q40" s="6" t="s">
        <v>73</v>
      </c>
      <c r="R40" s="4">
        <v>2.62</v>
      </c>
      <c r="S40" s="4">
        <f t="shared" si="0"/>
        <v>0</v>
      </c>
      <c r="T40" s="4">
        <f t="shared" si="1"/>
        <v>0</v>
      </c>
    </row>
    <row r="41" spans="1:20" ht="19.5" customHeight="1" thickBot="1" x14ac:dyDescent="0.2">
      <c r="A41" s="3"/>
      <c r="B41" s="3"/>
      <c r="C41" s="36">
        <f>F38-I38</f>
        <v>0</v>
      </c>
      <c r="D41" s="37"/>
      <c r="E41" s="33" t="s">
        <v>20</v>
      </c>
      <c r="F41" s="3"/>
      <c r="G41" s="34">
        <f>IFERROR(ROUND((1-(I38/F38))*100,1),0)</f>
        <v>0</v>
      </c>
      <c r="H41" s="3" t="s">
        <v>80</v>
      </c>
      <c r="I41" s="3"/>
      <c r="J41" s="3"/>
      <c r="K41" s="3"/>
      <c r="L41" s="4"/>
      <c r="M41" s="4"/>
      <c r="N41" s="4"/>
      <c r="O41" s="4"/>
      <c r="P41" s="4" t="s">
        <v>71</v>
      </c>
      <c r="Q41" s="6" t="s">
        <v>73</v>
      </c>
      <c r="R41" s="4">
        <v>2.2400000000000002</v>
      </c>
      <c r="S41" s="4">
        <f t="shared" si="0"/>
        <v>0</v>
      </c>
      <c r="T41" s="4">
        <f t="shared" si="1"/>
        <v>0</v>
      </c>
    </row>
    <row r="42" spans="1:20" ht="19.5" customHeight="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4"/>
      <c r="M42" s="4"/>
      <c r="N42" s="4"/>
      <c r="O42" s="4"/>
      <c r="P42" s="4" t="s">
        <v>59</v>
      </c>
      <c r="Q42" s="6" t="s">
        <v>73</v>
      </c>
      <c r="R42" s="4">
        <v>2.46</v>
      </c>
      <c r="S42" s="4">
        <f t="shared" si="0"/>
        <v>0</v>
      </c>
      <c r="T42" s="4">
        <f t="shared" si="1"/>
        <v>0</v>
      </c>
    </row>
    <row r="43" spans="1:20" ht="19.5" customHeight="1" x14ac:dyDescent="0.15">
      <c r="A43" s="3"/>
      <c r="B43" s="3" t="s">
        <v>27</v>
      </c>
      <c r="C43" s="3"/>
      <c r="D43" s="3"/>
      <c r="E43" s="3"/>
      <c r="F43" s="3"/>
      <c r="G43" s="3"/>
      <c r="H43" s="3"/>
      <c r="I43" s="3"/>
      <c r="J43" s="3"/>
      <c r="K43" s="3"/>
      <c r="L43" s="4"/>
      <c r="M43" s="4"/>
      <c r="N43" s="4"/>
      <c r="O43" s="4"/>
      <c r="P43" s="4" t="s">
        <v>61</v>
      </c>
      <c r="Q43" s="6" t="s">
        <v>74</v>
      </c>
      <c r="R43" s="4">
        <v>2.34</v>
      </c>
      <c r="S43" s="4">
        <f t="shared" si="0"/>
        <v>0</v>
      </c>
      <c r="T43" s="4">
        <f t="shared" si="1"/>
        <v>0</v>
      </c>
    </row>
    <row r="44" spans="1:20" ht="19.5" customHeight="1" x14ac:dyDescent="0.15">
      <c r="A44" s="3"/>
      <c r="B44" s="3" t="s">
        <v>30</v>
      </c>
      <c r="C44" s="3"/>
      <c r="D44" s="3"/>
      <c r="E44" s="3"/>
      <c r="F44" s="3"/>
      <c r="G44" s="3"/>
      <c r="H44" s="3"/>
      <c r="I44" s="3"/>
      <c r="J44" s="3"/>
      <c r="K44" s="3"/>
      <c r="L44" s="4"/>
      <c r="M44" s="4"/>
      <c r="N44" s="4"/>
      <c r="O44" s="4"/>
      <c r="P44" s="4" t="s">
        <v>63</v>
      </c>
      <c r="Q44" s="6" t="s">
        <v>74</v>
      </c>
      <c r="R44" s="4">
        <v>2.2200000000000002</v>
      </c>
      <c r="S44" s="4">
        <f t="shared" si="0"/>
        <v>0</v>
      </c>
      <c r="T44" s="4">
        <f t="shared" si="1"/>
        <v>0</v>
      </c>
    </row>
    <row r="45" spans="1:20" ht="19.5" customHeight="1" x14ac:dyDescent="0.15">
      <c r="A45" s="3"/>
      <c r="B45" s="3" t="s">
        <v>29</v>
      </c>
      <c r="C45" s="3"/>
      <c r="D45" s="3"/>
      <c r="E45" s="3"/>
      <c r="F45" s="3"/>
      <c r="G45" s="3"/>
      <c r="H45" s="3"/>
      <c r="I45" s="3"/>
      <c r="J45" s="3"/>
      <c r="K45" s="3"/>
      <c r="L45" s="4"/>
      <c r="M45" s="4"/>
      <c r="N45" s="4"/>
      <c r="O45" s="4"/>
      <c r="P45" s="4" t="s">
        <v>64</v>
      </c>
      <c r="Q45" s="6" t="s">
        <v>74</v>
      </c>
      <c r="R45" s="4">
        <v>0.85</v>
      </c>
      <c r="S45" s="4">
        <f t="shared" si="0"/>
        <v>0</v>
      </c>
      <c r="T45" s="4">
        <f t="shared" si="1"/>
        <v>0</v>
      </c>
    </row>
    <row r="46" spans="1:20" ht="19.5" customHeight="1" x14ac:dyDescent="0.15">
      <c r="A46" s="3"/>
      <c r="B46" s="3" t="s">
        <v>81</v>
      </c>
      <c r="C46" s="3"/>
      <c r="D46" s="3"/>
      <c r="E46" s="3"/>
      <c r="F46" s="3"/>
      <c r="G46" s="3"/>
      <c r="H46" s="3"/>
      <c r="I46" s="3"/>
      <c r="J46" s="3"/>
      <c r="K46" s="3"/>
      <c r="L46" s="4"/>
      <c r="M46" s="4"/>
      <c r="N46" s="4"/>
      <c r="O46" s="4"/>
      <c r="P46" s="4" t="s">
        <v>65</v>
      </c>
      <c r="Q46" s="6" t="s">
        <v>74</v>
      </c>
      <c r="R46" s="4">
        <v>0.33</v>
      </c>
      <c r="S46" s="4">
        <f t="shared" si="0"/>
        <v>0</v>
      </c>
      <c r="T46" s="4">
        <f t="shared" si="1"/>
        <v>0</v>
      </c>
    </row>
    <row r="47" spans="1:20" ht="19.5" customHeight="1" x14ac:dyDescent="0.15">
      <c r="A47" s="3"/>
      <c r="C47" s="3"/>
      <c r="D47" s="3"/>
      <c r="E47" s="3"/>
      <c r="F47" s="3"/>
      <c r="G47" s="3"/>
      <c r="H47" s="3"/>
      <c r="I47" s="3"/>
      <c r="J47" s="3"/>
      <c r="K47" s="3"/>
      <c r="L47" s="4"/>
      <c r="M47" s="4"/>
      <c r="N47" s="4"/>
      <c r="O47" s="4"/>
      <c r="P47" s="4" t="s">
        <v>66</v>
      </c>
      <c r="Q47" s="6" t="s">
        <v>74</v>
      </c>
      <c r="R47" s="4">
        <v>1.18</v>
      </c>
      <c r="S47" s="4">
        <f t="shared" si="0"/>
        <v>0</v>
      </c>
      <c r="T47" s="4">
        <f t="shared" si="1"/>
        <v>0</v>
      </c>
    </row>
    <row r="48" spans="1:20" ht="19.5" customHeight="1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4"/>
      <c r="M48" s="4"/>
      <c r="N48" s="4"/>
      <c r="O48" s="4"/>
      <c r="P48" s="4" t="s">
        <v>67</v>
      </c>
      <c r="Q48" s="6" t="s">
        <v>74</v>
      </c>
      <c r="R48" s="4">
        <v>2.23</v>
      </c>
      <c r="S48" s="4">
        <f t="shared" si="0"/>
        <v>0</v>
      </c>
      <c r="T48" s="4">
        <f t="shared" si="1"/>
        <v>0</v>
      </c>
    </row>
    <row r="49" spans="2:10" x14ac:dyDescent="0.15">
      <c r="B49" s="35"/>
      <c r="C49" s="35"/>
      <c r="D49" s="35"/>
      <c r="E49" s="35"/>
      <c r="F49" s="35"/>
      <c r="G49" s="35"/>
      <c r="H49" s="35"/>
      <c r="I49" s="35"/>
      <c r="J49" s="35"/>
    </row>
  </sheetData>
  <mergeCells count="85">
    <mergeCell ref="E30:F30"/>
    <mergeCell ref="E31:F31"/>
    <mergeCell ref="H34:I34"/>
    <mergeCell ref="H35:I35"/>
    <mergeCell ref="E37:F37"/>
    <mergeCell ref="H37:I37"/>
    <mergeCell ref="E35:F35"/>
    <mergeCell ref="E34:F34"/>
    <mergeCell ref="H21:I21"/>
    <mergeCell ref="B21:D21"/>
    <mergeCell ref="B22:D22"/>
    <mergeCell ref="E25:F25"/>
    <mergeCell ref="E23:F23"/>
    <mergeCell ref="E24:F24"/>
    <mergeCell ref="H23:I23"/>
    <mergeCell ref="H24:I24"/>
    <mergeCell ref="H22:I22"/>
    <mergeCell ref="B23:D23"/>
    <mergeCell ref="E22:F22"/>
    <mergeCell ref="E21:F21"/>
    <mergeCell ref="H25:I25"/>
    <mergeCell ref="B13:D13"/>
    <mergeCell ref="H14:I14"/>
    <mergeCell ref="H15:I15"/>
    <mergeCell ref="H16:I16"/>
    <mergeCell ref="E7:G7"/>
    <mergeCell ref="E8:G8"/>
    <mergeCell ref="H7:J7"/>
    <mergeCell ref="H8:J8"/>
    <mergeCell ref="E13:G13"/>
    <mergeCell ref="H13:J13"/>
    <mergeCell ref="B12:J12"/>
    <mergeCell ref="B10:D10"/>
    <mergeCell ref="E10:G10"/>
    <mergeCell ref="H10:J10"/>
    <mergeCell ref="A3:K3"/>
    <mergeCell ref="B14:D14"/>
    <mergeCell ref="B15:D15"/>
    <mergeCell ref="B16:D16"/>
    <mergeCell ref="E6:G6"/>
    <mergeCell ref="H6:J6"/>
    <mergeCell ref="B5:J5"/>
    <mergeCell ref="B7:D7"/>
    <mergeCell ref="B8:D8"/>
    <mergeCell ref="E9:G9"/>
    <mergeCell ref="H9:J9"/>
    <mergeCell ref="B6:D6"/>
    <mergeCell ref="E14:F14"/>
    <mergeCell ref="E15:F15"/>
    <mergeCell ref="E16:F16"/>
    <mergeCell ref="B9:D9"/>
    <mergeCell ref="B18:J18"/>
    <mergeCell ref="E19:G19"/>
    <mergeCell ref="H19:J19"/>
    <mergeCell ref="B19:D19"/>
    <mergeCell ref="B20:D20"/>
    <mergeCell ref="E20:F20"/>
    <mergeCell ref="H20:I20"/>
    <mergeCell ref="B31:D31"/>
    <mergeCell ref="B32:D32"/>
    <mergeCell ref="B24:D24"/>
    <mergeCell ref="B28:J28"/>
    <mergeCell ref="B29:D29"/>
    <mergeCell ref="E29:G29"/>
    <mergeCell ref="H29:J29"/>
    <mergeCell ref="B25:D25"/>
    <mergeCell ref="E26:F26"/>
    <mergeCell ref="H26:I26"/>
    <mergeCell ref="C26:D26"/>
    <mergeCell ref="B30:D30"/>
    <mergeCell ref="E32:F32"/>
    <mergeCell ref="H30:I30"/>
    <mergeCell ref="H32:I32"/>
    <mergeCell ref="H31:I31"/>
    <mergeCell ref="C41:D41"/>
    <mergeCell ref="B33:D33"/>
    <mergeCell ref="E33:F33"/>
    <mergeCell ref="H33:I33"/>
    <mergeCell ref="B36:D36"/>
    <mergeCell ref="E36:F36"/>
    <mergeCell ref="H36:I36"/>
    <mergeCell ref="C37:D37"/>
    <mergeCell ref="B34:D34"/>
    <mergeCell ref="B35:D35"/>
    <mergeCell ref="B38:D38"/>
  </mergeCells>
  <phoneticPr fontId="1"/>
  <conditionalFormatting sqref="E7:J8 H9:J9">
    <cfRule type="cellIs" dxfId="7" priority="10" operator="equal">
      <formula>""</formula>
    </cfRule>
  </conditionalFormatting>
  <conditionalFormatting sqref="E10">
    <cfRule type="cellIs" dxfId="6" priority="9" operator="equal">
      <formula>""</formula>
    </cfRule>
  </conditionalFormatting>
  <conditionalFormatting sqref="H10">
    <cfRule type="cellIs" dxfId="5" priority="8" operator="equal">
      <formula>""</formula>
    </cfRule>
  </conditionalFormatting>
  <conditionalFormatting sqref="E14:F15">
    <cfRule type="cellIs" dxfId="4" priority="7" operator="equal">
      <formula>""</formula>
    </cfRule>
  </conditionalFormatting>
  <conditionalFormatting sqref="H14:I15">
    <cfRule type="cellIs" dxfId="3" priority="6" operator="equal">
      <formula>""</formula>
    </cfRule>
  </conditionalFormatting>
  <conditionalFormatting sqref="E20:F25">
    <cfRule type="cellIs" dxfId="2" priority="5" operator="equal">
      <formula>""</formula>
    </cfRule>
  </conditionalFormatting>
  <conditionalFormatting sqref="H20:I25">
    <cfRule type="cellIs" dxfId="1" priority="3" operator="equal">
      <formula>""</formula>
    </cfRule>
  </conditionalFormatting>
  <conditionalFormatting sqref="C26:F26 H26">
    <cfRule type="cellIs" dxfId="0" priority="2" operator="equal">
      <formula>""</formula>
    </cfRule>
  </conditionalFormatting>
  <dataValidations count="3">
    <dataValidation type="list" allowBlank="1" showInputMessage="1" showErrorMessage="1" sqref="C26:D26" xr:uid="{00000000-0002-0000-0000-000001000000}">
      <formula1>$P$30:$P$48</formula1>
    </dataValidation>
    <dataValidation showInputMessage="1" showErrorMessage="1" sqref="E9:G9" xr:uid="{F20650B2-0F5E-4B68-89FE-806D39B265E8}"/>
    <dataValidation type="list" showInputMessage="1" showErrorMessage="1" sqref="H9:J9" xr:uid="{3A4DED8F-DA9D-428A-8D3C-9497627CD221}">
      <formula1>$M$8:$M$15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省エネルギー計算書</vt:lpstr>
      <vt:lpstr>省エネルギー計算書!Print_Area</vt:lpstr>
    </vt:vector>
  </TitlesOfParts>
  <Company>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</dc:creator>
  <cp:lastModifiedBy>oseki seiya</cp:lastModifiedBy>
  <cp:lastPrinted>2025-02-20T05:18:41Z</cp:lastPrinted>
  <dcterms:created xsi:type="dcterms:W3CDTF">2022-08-04T04:24:19Z</dcterms:created>
  <dcterms:modified xsi:type="dcterms:W3CDTF">2025-04-03T06:04:45Z</dcterms:modified>
</cp:coreProperties>
</file>